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bennett\Desktop\8th Grade US History\EN Football\EN Football 2016\"/>
    </mc:Choice>
  </mc:AlternateContent>
  <bookViews>
    <workbookView xWindow="0" yWindow="0" windowWidth="19200" windowHeight="6450"/>
  </bookViews>
  <sheets>
    <sheet name="8th Grade" sheetId="1" r:id="rId1"/>
    <sheet name="7th Grad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B64" i="2"/>
  <c r="C60" i="2"/>
  <c r="B60" i="2"/>
  <c r="C63" i="2"/>
  <c r="B63" i="2"/>
  <c r="C62" i="2"/>
  <c r="B62" i="2"/>
  <c r="C61" i="2"/>
  <c r="B61" i="2"/>
  <c r="C67" i="2"/>
  <c r="B67" i="2"/>
  <c r="C59" i="2"/>
  <c r="B59" i="2"/>
  <c r="C54" i="2"/>
  <c r="B54" i="2"/>
  <c r="C52" i="2"/>
  <c r="B52" i="2"/>
  <c r="C53" i="2"/>
  <c r="B53" i="2"/>
  <c r="F51" i="2"/>
  <c r="C51" i="2"/>
  <c r="B51" i="2"/>
  <c r="F50" i="2"/>
  <c r="C50" i="2"/>
  <c r="B50" i="2"/>
  <c r="E44" i="2"/>
  <c r="C44" i="2"/>
  <c r="B44" i="2"/>
  <c r="C72" i="2"/>
  <c r="B72" i="2"/>
  <c r="BH24" i="2"/>
  <c r="BH23" i="2" l="1"/>
  <c r="BH22" i="2"/>
  <c r="BH18" i="2"/>
  <c r="BH17" i="2"/>
  <c r="BH16" i="2"/>
  <c r="BH15" i="2"/>
  <c r="BH14" i="2"/>
  <c r="BH9" i="2"/>
  <c r="B62" i="1" l="1"/>
  <c r="C58" i="1"/>
  <c r="B58" i="1"/>
  <c r="F51" i="1"/>
  <c r="C51" i="1"/>
  <c r="B51" i="1"/>
  <c r="C50" i="1"/>
  <c r="B50" i="1"/>
  <c r="E46" i="1"/>
  <c r="C46" i="1"/>
  <c r="B46" i="1"/>
  <c r="BH32" i="1"/>
  <c r="BH24" i="1"/>
  <c r="BH23" i="1"/>
  <c r="BH22" i="1"/>
  <c r="BH16" i="1"/>
  <c r="BH15" i="1"/>
  <c r="BH14" i="1"/>
  <c r="BH9" i="1"/>
  <c r="C65" i="2" l="1"/>
  <c r="B65" i="2"/>
  <c r="F60" i="2"/>
  <c r="F44" i="2"/>
  <c r="AZ23" i="2"/>
  <c r="AZ22" i="2"/>
  <c r="AZ18" i="2"/>
  <c r="AZ17" i="2"/>
  <c r="AZ16" i="2"/>
  <c r="AZ15" i="2"/>
  <c r="AZ14" i="2"/>
  <c r="AZ9" i="2"/>
  <c r="C59" i="1"/>
  <c r="B59" i="1"/>
  <c r="D53" i="1"/>
  <c r="AZ31" i="1"/>
  <c r="AZ24" i="1"/>
  <c r="AZ23" i="1"/>
  <c r="AZ22" i="1"/>
  <c r="AZ21" i="1"/>
  <c r="AZ15" i="1"/>
  <c r="AZ14" i="1"/>
  <c r="AZ13" i="1"/>
  <c r="AZ9" i="1"/>
  <c r="C63" i="1" l="1"/>
  <c r="B63" i="1"/>
  <c r="C62" i="1"/>
  <c r="C52" i="1"/>
  <c r="B52" i="1"/>
  <c r="G45" i="1"/>
  <c r="E45" i="1"/>
  <c r="C45" i="1"/>
  <c r="B45" i="1"/>
  <c r="AR31" i="1"/>
  <c r="AR26" i="1"/>
  <c r="AR25" i="1"/>
  <c r="AR24" i="1"/>
  <c r="AR23" i="1"/>
  <c r="AR22" i="1"/>
  <c r="AR21" i="1"/>
  <c r="AR15" i="1"/>
  <c r="AR14" i="1"/>
  <c r="AR13" i="1"/>
  <c r="AR9" i="1"/>
  <c r="D67" i="2" l="1"/>
  <c r="F62" i="2"/>
  <c r="F59" i="2"/>
  <c r="AR22" i="2"/>
  <c r="AR26" i="2"/>
  <c r="AR24" i="2"/>
  <c r="AR18" i="2"/>
  <c r="AR17" i="2"/>
  <c r="B45" i="2"/>
  <c r="G44" i="2"/>
  <c r="AR10" i="2"/>
  <c r="AR32" i="2"/>
  <c r="AR25" i="2"/>
  <c r="AR23" i="2"/>
  <c r="AR16" i="2"/>
  <c r="AR15" i="2"/>
  <c r="AR14" i="2"/>
  <c r="AR9" i="2"/>
  <c r="D65" i="2" l="1"/>
  <c r="AJ23" i="2"/>
  <c r="C68" i="2" l="1"/>
  <c r="B68" i="2"/>
  <c r="F52" i="2"/>
  <c r="G45" i="2"/>
  <c r="F45" i="2"/>
  <c r="E45" i="2"/>
  <c r="C45" i="2"/>
  <c r="AJ9" i="2"/>
  <c r="AJ15" i="2"/>
  <c r="AJ16" i="2"/>
  <c r="AJ14" i="2"/>
  <c r="AJ22" i="2"/>
  <c r="AJ32" i="2"/>
  <c r="D45" i="2" l="1"/>
  <c r="D67" i="1"/>
  <c r="C67" i="1"/>
  <c r="B67" i="1"/>
  <c r="C64" i="1"/>
  <c r="B64" i="1"/>
  <c r="C54" i="1"/>
  <c r="B54" i="1"/>
  <c r="F52" i="1"/>
  <c r="F50" i="1"/>
  <c r="F45" i="1"/>
  <c r="AJ26" i="1"/>
  <c r="AJ31" i="1"/>
  <c r="AJ25" i="1"/>
  <c r="AJ24" i="1"/>
  <c r="AJ23" i="1"/>
  <c r="AJ22" i="1"/>
  <c r="AJ21" i="1"/>
  <c r="AJ15" i="1"/>
  <c r="AJ14" i="1"/>
  <c r="AJ13" i="1"/>
  <c r="AJ9" i="1"/>
  <c r="C55" i="2" l="1"/>
  <c r="B55" i="2"/>
  <c r="AB18" i="2"/>
  <c r="AB32" i="2"/>
  <c r="AB25" i="2"/>
  <c r="AB24" i="2"/>
  <c r="AB23" i="2"/>
  <c r="AB22" i="2"/>
  <c r="AB17" i="2"/>
  <c r="AB16" i="2"/>
  <c r="AB15" i="2"/>
  <c r="AB14" i="2"/>
  <c r="AB9" i="2"/>
  <c r="AB31" i="1"/>
  <c r="AB15" i="1"/>
  <c r="AB25" i="1"/>
  <c r="AB24" i="1"/>
  <c r="AB23" i="1"/>
  <c r="AB22" i="1"/>
  <c r="AB21" i="1"/>
  <c r="AB14" i="1"/>
  <c r="AB13" i="1"/>
  <c r="AB9" i="1"/>
  <c r="D52" i="2" l="1"/>
  <c r="D64" i="1"/>
  <c r="D61" i="1"/>
  <c r="F62" i="1"/>
  <c r="F60" i="1"/>
  <c r="F66" i="1"/>
  <c r="C66" i="1"/>
  <c r="B66" i="1"/>
  <c r="F68" i="2"/>
  <c r="D68" i="2"/>
  <c r="D62" i="2"/>
  <c r="F63" i="2"/>
  <c r="D63" i="2"/>
  <c r="T27" i="2"/>
  <c r="T26" i="2"/>
  <c r="T25" i="2"/>
  <c r="T24" i="2"/>
  <c r="F64" i="2"/>
  <c r="F66" i="2"/>
  <c r="C66" i="2"/>
  <c r="B66" i="2"/>
  <c r="T14" i="2"/>
  <c r="T15" i="2"/>
  <c r="F63" i="1" l="1"/>
  <c r="C65" i="1"/>
  <c r="F65" i="1"/>
  <c r="B65" i="1"/>
  <c r="T26" i="1"/>
  <c r="T25" i="1"/>
  <c r="T24" i="1"/>
  <c r="T23" i="1"/>
  <c r="T22" i="1"/>
  <c r="T21" i="1"/>
  <c r="T14" i="1"/>
  <c r="T13" i="1"/>
  <c r="T9" i="1"/>
  <c r="F61" i="2"/>
  <c r="F54" i="2"/>
  <c r="F53" i="2"/>
  <c r="T32" i="2"/>
  <c r="T23" i="2"/>
  <c r="T22" i="2"/>
  <c r="T17" i="2"/>
  <c r="T16" i="2"/>
  <c r="T9" i="2"/>
  <c r="D65" i="1" l="1"/>
  <c r="F59" i="1"/>
  <c r="L27" i="1"/>
  <c r="L26" i="1"/>
  <c r="L9" i="1"/>
  <c r="L31" i="1"/>
  <c r="L25" i="1"/>
  <c r="L24" i="1"/>
  <c r="L23" i="1"/>
  <c r="L22" i="1"/>
  <c r="L21" i="1"/>
  <c r="L15" i="1"/>
  <c r="L14" i="1"/>
  <c r="L13" i="1"/>
  <c r="D63" i="1" l="1"/>
  <c r="D25" i="2"/>
  <c r="G46" i="2"/>
  <c r="F46" i="2"/>
  <c r="E46" i="2"/>
  <c r="C46" i="2"/>
  <c r="B46" i="2"/>
  <c r="L22" i="2"/>
  <c r="L26" i="2"/>
  <c r="L25" i="2"/>
  <c r="L14" i="2"/>
  <c r="L15" i="2"/>
  <c r="L16" i="2"/>
  <c r="L32" i="2"/>
  <c r="L24" i="2"/>
  <c r="L23" i="2"/>
  <c r="L17" i="2"/>
  <c r="L9" i="2"/>
  <c r="D64" i="2" l="1"/>
  <c r="D60" i="2"/>
  <c r="D46" i="2"/>
  <c r="D10" i="2"/>
  <c r="D72" i="1" l="1"/>
  <c r="D66" i="1"/>
  <c r="D60" i="1"/>
  <c r="D59" i="1"/>
  <c r="D62" i="1"/>
  <c r="D58" i="1"/>
  <c r="D54" i="1"/>
  <c r="D52" i="1"/>
  <c r="D51" i="1"/>
  <c r="D50" i="1"/>
  <c r="D45" i="1"/>
  <c r="D23" i="1"/>
  <c r="D24" i="1"/>
  <c r="D25" i="1"/>
  <c r="D22" i="1"/>
  <c r="D21" i="1"/>
  <c r="D16" i="1"/>
  <c r="D13" i="1"/>
  <c r="D14" i="1"/>
  <c r="D15" i="1"/>
  <c r="D31" i="1"/>
  <c r="D9" i="1"/>
  <c r="D72" i="2"/>
  <c r="D66" i="2"/>
  <c r="D61" i="2"/>
  <c r="D59" i="2"/>
  <c r="D54" i="2"/>
  <c r="D55" i="2"/>
  <c r="D53" i="2"/>
  <c r="D50" i="2"/>
  <c r="D51" i="2"/>
  <c r="D44" i="2"/>
  <c r="D32" i="2"/>
  <c r="D24" i="2"/>
  <c r="D23" i="2"/>
  <c r="D22" i="2"/>
  <c r="D18" i="2"/>
  <c r="D17" i="2"/>
  <c r="D16" i="2"/>
  <c r="D14" i="2"/>
  <c r="D15" i="2"/>
  <c r="D9" i="2"/>
</calcChain>
</file>

<file path=xl/sharedStrings.xml><?xml version="1.0" encoding="utf-8"?>
<sst xmlns="http://schemas.openxmlformats.org/spreadsheetml/2006/main" count="953" uniqueCount="115">
  <si>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</si>
  <si>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</si>
  <si>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</si>
  <si>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</si>
  <si>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</si>
  <si>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</si>
  <si>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</si>
  <si>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</si>
  <si>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</si>
  <si>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</si>
  <si>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</si>
  <si>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</si>
  <si>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</si>
  <si>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</si>
  <si>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</si>
  <si>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</si>
  <si>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</si>
  <si>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</si>
  <si>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</si>
  <si>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</si>
  <si>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</si>
  <si>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</si>
  <si>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</si>
  <si>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</si>
  <si>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FF</t>
  </si>
  <si>
    <t>Season Statistics</t>
  </si>
  <si>
    <t>Team Statistics</t>
  </si>
  <si>
    <t>Rating</t>
  </si>
  <si>
    <t>Kick Returns</t>
  </si>
  <si>
    <t>#</t>
  </si>
  <si>
    <t>ENMS Football 2016 Statistics</t>
  </si>
  <si>
    <t>7th Grade</t>
  </si>
  <si>
    <t>Week 1: East Noble vs. Angola (W, 32-0)</t>
  </si>
  <si>
    <t>D. Stinson</t>
  </si>
  <si>
    <t>D. Williams</t>
  </si>
  <si>
    <t>R. Zolman</t>
  </si>
  <si>
    <t>K. Carico</t>
  </si>
  <si>
    <t>L. Harris</t>
  </si>
  <si>
    <t>B. Christian</t>
  </si>
  <si>
    <t>K. Sparkman</t>
  </si>
  <si>
    <t>T. Rothenberger</t>
  </si>
  <si>
    <t>N. Munson</t>
  </si>
  <si>
    <t>D. Ramer</t>
  </si>
  <si>
    <t>A. Deyo</t>
  </si>
  <si>
    <t>J. Marcellus</t>
  </si>
  <si>
    <t>R. Meade</t>
  </si>
  <si>
    <t>Grant Owens</t>
  </si>
  <si>
    <t>Garner Owens</t>
  </si>
  <si>
    <t>K. Hippenhammer</t>
  </si>
  <si>
    <t>A. Jones</t>
  </si>
  <si>
    <t>C. Shupbach</t>
  </si>
  <si>
    <t>A. Youngkin</t>
  </si>
  <si>
    <t>A. Neuhaus</t>
  </si>
  <si>
    <t>INT: 3</t>
  </si>
  <si>
    <t>Week 1: East Noble vs. Angola (W, 28-6)</t>
  </si>
  <si>
    <t>Week 2: East Noble @ Edgewood (W, 28-0)</t>
  </si>
  <si>
    <t>E. Nickles</t>
  </si>
  <si>
    <t>K. Sibert</t>
  </si>
  <si>
    <t>D. Cummins</t>
  </si>
  <si>
    <t>Week 2: East Noble @ Edgewood (L, 20-14)</t>
  </si>
  <si>
    <t>J. Gibson</t>
  </si>
  <si>
    <t>E. Hanson</t>
  </si>
  <si>
    <t>Week 3: East Noble vs. Dekalb (W, 25-0)</t>
  </si>
  <si>
    <t>A. Harman</t>
  </si>
  <si>
    <t>A. Sprague</t>
  </si>
  <si>
    <t>B. Charles</t>
  </si>
  <si>
    <t>B. Combs</t>
  </si>
  <si>
    <t>Week 3: East Noble vs. DeKalb (L, 22-0)</t>
  </si>
  <si>
    <t>S. Beecroft</t>
  </si>
  <si>
    <t>Week 4: East Noble @ Indian Springs (L, 28-14)</t>
  </si>
  <si>
    <t xml:space="preserve">E. Hanson </t>
  </si>
  <si>
    <t>G. Owens</t>
  </si>
  <si>
    <t>Week 4: East Noble @ Indian Springs (L, 28-8)</t>
  </si>
  <si>
    <t>B. Risedorph</t>
  </si>
  <si>
    <t>Z. Zimmerman</t>
  </si>
  <si>
    <t>Week 5: East Noble @ Maple Creek (L, 50-26)</t>
  </si>
  <si>
    <t>R. Albright</t>
  </si>
  <si>
    <t>J. Arnold</t>
  </si>
  <si>
    <t>C. Schupbach</t>
  </si>
  <si>
    <t>Week 5: East Noble @ Maple Creek (L, 29-12)</t>
  </si>
  <si>
    <t>N. Rhoades</t>
  </si>
  <si>
    <t>Week 6: East Noble @ Leo (W, 24-13)</t>
  </si>
  <si>
    <r>
      <rPr>
        <b/>
        <sz val="12"/>
        <color theme="1"/>
        <rFont val="Calibri"/>
        <family val="2"/>
        <scheme val="minor"/>
      </rPr>
      <t>Defen</t>
    </r>
    <r>
      <rPr>
        <sz val="11"/>
        <color theme="1"/>
        <rFont val="Calibri"/>
        <family val="2"/>
        <scheme val="minor"/>
      </rPr>
      <t>se</t>
    </r>
  </si>
  <si>
    <t>Week 6: East Noble @ Leo (L, 38-6)</t>
  </si>
  <si>
    <t>Week 7: East Noble vs. Carroll (L, 38-2)</t>
  </si>
  <si>
    <t>A. Nehuas</t>
  </si>
  <si>
    <t>Week 7: East Noble vs. Carroll (L, 18-13)</t>
  </si>
  <si>
    <t>Points Allowed: 88</t>
  </si>
  <si>
    <t>W. Lepper</t>
  </si>
  <si>
    <t>Record: 1-7</t>
  </si>
  <si>
    <t>NHLMC Record: 0-6</t>
  </si>
  <si>
    <t>Points Forced: 104</t>
  </si>
  <si>
    <t>Points Allowed: 220</t>
  </si>
  <si>
    <t>Takeaways: 11</t>
  </si>
  <si>
    <t>INT: 4</t>
  </si>
  <si>
    <t>FR: 7</t>
  </si>
  <si>
    <t>Giveaways: 25</t>
  </si>
  <si>
    <t>INT: 13</t>
  </si>
  <si>
    <t>FL: 12</t>
  </si>
  <si>
    <t>Week 8: East Noble vs. Bellmont (L, 18-14)</t>
  </si>
  <si>
    <t>Team Passing Yards: 726</t>
  </si>
  <si>
    <t>Team Rushing Yards: 928</t>
  </si>
  <si>
    <t>Total Yards: 1654</t>
  </si>
  <si>
    <t>Record: 5-3</t>
  </si>
  <si>
    <t>NHLMC Record: 3-3</t>
  </si>
  <si>
    <t>Points Forced: 162</t>
  </si>
  <si>
    <t>Week 8: East Noble @ Summit (L, 20-0)</t>
  </si>
  <si>
    <t>Takeaways: 21</t>
  </si>
  <si>
    <t>INT: 7</t>
  </si>
  <si>
    <t>FR: 14</t>
  </si>
  <si>
    <t>Giveaways: 7</t>
  </si>
  <si>
    <t>FL: 4</t>
  </si>
  <si>
    <t>Team Passing Yards: 479</t>
  </si>
  <si>
    <t>Team Rushing Yards: 1243</t>
  </si>
  <si>
    <t>Total Yards: 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</si>
</sst>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4"/>
  <sheetViews>
    <sheetView tabSelected="1" topLeftCell="A38" workbookViewId="0">
      <selection activeCell="AG13" sqref="AG13"/>
    </sheetView>
  </sheetViews>
  <sheetFormatPr defaultRowHeight="14.5" x14ac:dyDescent="0.35"/>
  <cols>
    <col min="1" max="1" width="16.6328125" customWidth="1"/>
    <col min="9" max="9" width="16.6328125" customWidth="1"/>
    <col min="17" max="17" width="15.7265625" customWidth="1"/>
    <col min="25" max="25" width="12.90625" customWidth="1"/>
    <col min="33" max="33" width="13" customWidth="1"/>
    <col min="41" max="41" width="16.08984375" customWidth="1"/>
    <col min="49" max="49" width="12.453125" customWidth="1"/>
    <col min="57" max="57" width="12" customWidth="1"/>
  </cols>
  <sheetData>
    <row r="1" spans="1:63" s="1" customFormat="1" ht="21" x14ac:dyDescent="0.5">
      <c r="A1" s="1" t="s">
        <v>30</v>
      </c>
      <c r="H1" s="1" t="s">
        <v>0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1" t="s">
        <v>54</v>
      </c>
      <c r="B5" s="12"/>
      <c r="C5" s="12"/>
      <c r="D5" s="12"/>
      <c r="E5" s="12"/>
      <c r="F5" s="12"/>
      <c r="G5" s="12"/>
      <c r="I5" s="11" t="s">
        <v>59</v>
      </c>
      <c r="J5" s="12"/>
      <c r="K5" s="12"/>
      <c r="L5" s="12"/>
      <c r="M5" s="12"/>
      <c r="N5" s="12"/>
      <c r="O5" s="12"/>
      <c r="Q5" s="11" t="s">
        <v>67</v>
      </c>
      <c r="R5" s="12"/>
      <c r="S5" s="12"/>
      <c r="T5" s="12"/>
      <c r="U5" s="12"/>
      <c r="V5" s="12"/>
      <c r="W5" s="12"/>
      <c r="Y5" s="8" t="s">
        <v>69</v>
      </c>
      <c r="Z5" s="10"/>
      <c r="AA5" s="10"/>
      <c r="AB5" s="10"/>
      <c r="AC5" s="10"/>
      <c r="AD5" s="10"/>
      <c r="AE5" s="10"/>
      <c r="AG5" s="8" t="s">
        <v>75</v>
      </c>
      <c r="AH5" s="9"/>
      <c r="AI5" s="9"/>
      <c r="AJ5" s="9"/>
      <c r="AK5" s="9"/>
      <c r="AL5" s="9"/>
      <c r="AM5" s="9"/>
      <c r="AO5" s="8" t="s">
        <v>83</v>
      </c>
      <c r="AP5" s="9"/>
      <c r="AQ5" s="9"/>
      <c r="AR5" s="9"/>
      <c r="AS5" s="9"/>
      <c r="AT5" s="9"/>
      <c r="AU5" s="9"/>
      <c r="AW5" s="8" t="s">
        <v>84</v>
      </c>
      <c r="AX5" s="9"/>
      <c r="AY5" s="9"/>
      <c r="AZ5" s="9"/>
      <c r="BA5" s="9"/>
      <c r="BB5" s="9"/>
      <c r="BC5" s="9"/>
      <c r="BE5" s="8" t="s">
        <v>99</v>
      </c>
      <c r="BF5" s="9"/>
      <c r="BG5" s="9"/>
      <c r="BH5" s="9"/>
      <c r="BI5" s="9"/>
      <c r="BJ5" s="9"/>
      <c r="BK5" s="9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Z7" s="4"/>
      <c r="AA7" s="4"/>
      <c r="AB7" s="4"/>
      <c r="AC7" s="4"/>
      <c r="AD7" s="4"/>
      <c r="AE7" s="4"/>
      <c r="AG7" s="3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I8" t="s">
        <v>3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Q8" t="s">
        <v>3</v>
      </c>
      <c r="R8" s="4" t="s">
        <v>4</v>
      </c>
      <c r="S8" s="4" t="s">
        <v>5</v>
      </c>
      <c r="T8" s="4" t="s">
        <v>6</v>
      </c>
      <c r="U8" s="4" t="s">
        <v>7</v>
      </c>
      <c r="V8" s="4" t="s">
        <v>8</v>
      </c>
      <c r="W8" s="4" t="s">
        <v>9</v>
      </c>
      <c r="Y8" t="s">
        <v>3</v>
      </c>
      <c r="Z8" s="4" t="s">
        <v>4</v>
      </c>
      <c r="AA8" s="4" t="s">
        <v>5</v>
      </c>
      <c r="AB8" s="4" t="s">
        <v>6</v>
      </c>
      <c r="AC8" s="4" t="s">
        <v>7</v>
      </c>
      <c r="AD8" s="4" t="s">
        <v>8</v>
      </c>
      <c r="AE8" s="4" t="s">
        <v>9</v>
      </c>
      <c r="AG8" t="s">
        <v>3</v>
      </c>
      <c r="AH8" s="4" t="s">
        <v>4</v>
      </c>
      <c r="AI8" s="4" t="s">
        <v>5</v>
      </c>
      <c r="AJ8" s="4" t="s">
        <v>6</v>
      </c>
      <c r="AK8" s="4" t="s">
        <v>7</v>
      </c>
      <c r="AL8" s="4" t="s">
        <v>8</v>
      </c>
      <c r="AM8" s="4" t="s">
        <v>9</v>
      </c>
      <c r="AO8" t="s">
        <v>3</v>
      </c>
      <c r="AP8" s="4" t="s">
        <v>4</v>
      </c>
      <c r="AQ8" s="4" t="s">
        <v>5</v>
      </c>
      <c r="AR8" s="4" t="s">
        <v>6</v>
      </c>
      <c r="AS8" s="4" t="s">
        <v>7</v>
      </c>
      <c r="AT8" s="4" t="s">
        <v>8</v>
      </c>
      <c r="AU8" s="4" t="s">
        <v>9</v>
      </c>
      <c r="AW8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E8" t="s">
        <v>3</v>
      </c>
      <c r="BF8" s="4" t="s">
        <v>4</v>
      </c>
      <c r="BG8" s="4" t="s">
        <v>5</v>
      </c>
      <c r="BH8" s="4" t="s">
        <v>6</v>
      </c>
      <c r="BI8" s="4" t="s">
        <v>7</v>
      </c>
      <c r="BJ8" s="4" t="s">
        <v>8</v>
      </c>
      <c r="BK8" s="4" t="s">
        <v>9</v>
      </c>
    </row>
    <row r="9" spans="1:63" ht="14.5" customHeight="1" x14ac:dyDescent="0.35">
      <c r="A9" t="s">
        <v>43</v>
      </c>
      <c r="B9" s="4">
        <v>20</v>
      </c>
      <c r="C9" s="4">
        <v>12</v>
      </c>
      <c r="D9" s="5">
        <f>C9/B9</f>
        <v>0.6</v>
      </c>
      <c r="E9" s="4">
        <v>114</v>
      </c>
      <c r="F9" s="4">
        <v>3</v>
      </c>
      <c r="G9" s="4">
        <v>2</v>
      </c>
      <c r="I9" t="s">
        <v>43</v>
      </c>
      <c r="J9" s="4">
        <v>22</v>
      </c>
      <c r="K9" s="4">
        <v>14</v>
      </c>
      <c r="L9" s="5">
        <f>K9/J9</f>
        <v>0.63636363636363635</v>
      </c>
      <c r="M9" s="4">
        <v>172</v>
      </c>
      <c r="N9" s="4">
        <v>0</v>
      </c>
      <c r="O9" s="4">
        <v>1</v>
      </c>
      <c r="Q9" t="s">
        <v>43</v>
      </c>
      <c r="R9" s="4">
        <v>20</v>
      </c>
      <c r="S9" s="4">
        <v>9</v>
      </c>
      <c r="T9" s="5">
        <f>S9/R9</f>
        <v>0.45</v>
      </c>
      <c r="U9" s="4">
        <v>51</v>
      </c>
      <c r="V9" s="4">
        <v>0</v>
      </c>
      <c r="W9" s="4">
        <v>3</v>
      </c>
      <c r="Y9" t="s">
        <v>43</v>
      </c>
      <c r="Z9" s="4">
        <v>18</v>
      </c>
      <c r="AA9" s="4">
        <v>10</v>
      </c>
      <c r="AB9" s="5">
        <f>AA9/Z9</f>
        <v>0.55555555555555558</v>
      </c>
      <c r="AC9" s="4">
        <v>88</v>
      </c>
      <c r="AD9" s="4">
        <v>2</v>
      </c>
      <c r="AE9" s="4">
        <v>2</v>
      </c>
      <c r="AG9" t="s">
        <v>43</v>
      </c>
      <c r="AH9" s="4">
        <v>24</v>
      </c>
      <c r="AI9" s="4">
        <v>15</v>
      </c>
      <c r="AJ9" s="5">
        <f>AI9/AH9</f>
        <v>0.625</v>
      </c>
      <c r="AK9" s="4">
        <v>115</v>
      </c>
      <c r="AL9" s="4">
        <v>1</v>
      </c>
      <c r="AM9" s="4">
        <v>2</v>
      </c>
      <c r="AO9" t="s">
        <v>43</v>
      </c>
      <c r="AP9" s="4">
        <v>22</v>
      </c>
      <c r="AQ9" s="4">
        <v>12</v>
      </c>
      <c r="AR9" s="5">
        <f>AQ9/AP9</f>
        <v>0.54545454545454541</v>
      </c>
      <c r="AS9" s="4">
        <v>58</v>
      </c>
      <c r="AT9" s="4">
        <v>0</v>
      </c>
      <c r="AU9" s="4">
        <v>2</v>
      </c>
      <c r="AW9" t="s">
        <v>52</v>
      </c>
      <c r="AX9" s="4">
        <v>7</v>
      </c>
      <c r="AY9" s="4">
        <v>4</v>
      </c>
      <c r="AZ9" s="5">
        <f>AY9/AX9</f>
        <v>0.5714285714285714</v>
      </c>
      <c r="BA9" s="4">
        <v>38</v>
      </c>
      <c r="BB9" s="4">
        <v>0</v>
      </c>
      <c r="BC9" s="4">
        <v>0</v>
      </c>
      <c r="BE9" t="s">
        <v>52</v>
      </c>
      <c r="BF9" s="4">
        <v>14</v>
      </c>
      <c r="BG9" s="4">
        <v>9</v>
      </c>
      <c r="BH9" s="5">
        <f>BG9/BF9</f>
        <v>0.6428571428571429</v>
      </c>
      <c r="BI9" s="4">
        <v>90</v>
      </c>
      <c r="BJ9" s="4">
        <v>1</v>
      </c>
      <c r="BK9" s="4">
        <v>1</v>
      </c>
    </row>
    <row r="10" spans="1:63" ht="14.5" customHeight="1" x14ac:dyDescent="0.35">
      <c r="B10" s="4"/>
      <c r="C10" s="4"/>
      <c r="D10" s="4"/>
      <c r="E10" s="4"/>
      <c r="F10" s="4"/>
      <c r="G10" s="4"/>
      <c r="J10" s="4"/>
      <c r="K10" s="4"/>
      <c r="L10" s="4"/>
      <c r="M10" s="4"/>
      <c r="N10" s="4"/>
      <c r="O10" s="4"/>
      <c r="R10" s="4"/>
      <c r="S10" s="4"/>
      <c r="T10" s="4"/>
      <c r="U10" s="4"/>
      <c r="V10" s="4"/>
      <c r="W10" s="4"/>
      <c r="Z10" s="4"/>
      <c r="AA10" s="4"/>
      <c r="AB10" s="4"/>
      <c r="AC10" s="4"/>
      <c r="AD10" s="4"/>
      <c r="AE10" s="4"/>
      <c r="AH10" s="4"/>
      <c r="AI10" s="4"/>
      <c r="AJ10" s="4"/>
      <c r="AK10" s="4"/>
      <c r="AL10" s="4"/>
      <c r="AM10" s="4"/>
      <c r="AP10" s="4"/>
      <c r="AQ10" s="4"/>
      <c r="AR10" s="4"/>
      <c r="AS10" s="4"/>
      <c r="AT10" s="4"/>
      <c r="AU10" s="4"/>
      <c r="AX10" s="4"/>
      <c r="AY10" s="4"/>
      <c r="AZ10" s="4"/>
      <c r="BA10" s="4"/>
      <c r="BB10" s="4"/>
      <c r="BC10" s="4"/>
      <c r="BE10" t="s">
        <v>47</v>
      </c>
      <c r="BF10" s="4">
        <v>4</v>
      </c>
      <c r="BG10" s="4">
        <v>0</v>
      </c>
      <c r="BH10" s="5">
        <v>0</v>
      </c>
      <c r="BI10" s="4">
        <v>0</v>
      </c>
      <c r="BJ10" s="4">
        <v>0</v>
      </c>
      <c r="BK10" s="4">
        <v>0</v>
      </c>
    </row>
    <row r="11" spans="1:63" ht="15.5" customHeight="1" x14ac:dyDescent="0.35">
      <c r="A11" s="2" t="s">
        <v>10</v>
      </c>
      <c r="B11" s="4"/>
      <c r="C11" s="4"/>
      <c r="D11" s="4"/>
      <c r="E11" s="4"/>
      <c r="F11" s="4"/>
      <c r="G11" s="4"/>
      <c r="I11" s="2" t="s">
        <v>10</v>
      </c>
      <c r="J11" s="4"/>
      <c r="K11" s="4"/>
      <c r="L11" s="4"/>
      <c r="M11" s="4"/>
      <c r="N11" s="4"/>
      <c r="O11" s="4"/>
      <c r="Q11" s="2" t="s">
        <v>10</v>
      </c>
      <c r="R11" s="4"/>
      <c r="S11" s="4"/>
      <c r="T11" s="4"/>
      <c r="U11" s="4"/>
      <c r="V11" s="4"/>
      <c r="W11" s="4"/>
      <c r="Y11" s="2" t="s">
        <v>10</v>
      </c>
      <c r="Z11" s="4"/>
      <c r="AA11" s="4"/>
      <c r="AB11" s="4"/>
      <c r="AC11" s="4"/>
      <c r="AD11" s="4"/>
      <c r="AE11" s="4"/>
      <c r="AG11" s="3" t="s">
        <v>10</v>
      </c>
      <c r="AH11" s="4"/>
      <c r="AI11" s="4"/>
      <c r="AJ11" s="4"/>
      <c r="AK11" s="4"/>
      <c r="AL11" s="4"/>
      <c r="AM11" s="4"/>
      <c r="AO11" s="2" t="s">
        <v>10</v>
      </c>
      <c r="AP11" s="4"/>
      <c r="AQ11" s="4"/>
      <c r="AR11" s="4"/>
      <c r="AS11" s="4"/>
      <c r="AT11" s="4"/>
      <c r="AU11" s="4"/>
      <c r="AW11" s="2" t="s">
        <v>10</v>
      </c>
      <c r="AX11" s="4"/>
      <c r="AY11" s="4"/>
      <c r="AZ11" s="4"/>
      <c r="BA11" s="4"/>
      <c r="BB11" s="4"/>
      <c r="BC11" s="4"/>
    </row>
    <row r="12" spans="1:63" ht="15.5" x14ac:dyDescent="0.35">
      <c r="A12" t="s">
        <v>3</v>
      </c>
      <c r="B12" s="4" t="s">
        <v>4</v>
      </c>
      <c r="C12" s="4" t="s">
        <v>7</v>
      </c>
      <c r="D12" s="4" t="s">
        <v>11</v>
      </c>
      <c r="E12" s="4" t="s">
        <v>12</v>
      </c>
      <c r="F12" s="4" t="s">
        <v>13</v>
      </c>
      <c r="G12" s="4"/>
      <c r="I12" t="s">
        <v>3</v>
      </c>
      <c r="J12" s="4" t="s">
        <v>4</v>
      </c>
      <c r="K12" s="4" t="s">
        <v>7</v>
      </c>
      <c r="L12" s="4" t="s">
        <v>11</v>
      </c>
      <c r="M12" s="4" t="s">
        <v>12</v>
      </c>
      <c r="N12" s="4" t="s">
        <v>13</v>
      </c>
      <c r="O12" s="4"/>
      <c r="Q12" t="s">
        <v>3</v>
      </c>
      <c r="R12" s="4" t="s">
        <v>4</v>
      </c>
      <c r="S12" s="4" t="s">
        <v>7</v>
      </c>
      <c r="T12" s="4" t="s">
        <v>11</v>
      </c>
      <c r="U12" s="4" t="s">
        <v>12</v>
      </c>
      <c r="V12" s="4" t="s">
        <v>13</v>
      </c>
      <c r="W12" s="4"/>
      <c r="Y12" t="s">
        <v>3</v>
      </c>
      <c r="Z12" s="4" t="s">
        <v>4</v>
      </c>
      <c r="AA12" s="4" t="s">
        <v>7</v>
      </c>
      <c r="AB12" s="4" t="s">
        <v>11</v>
      </c>
      <c r="AC12" s="4" t="s">
        <v>12</v>
      </c>
      <c r="AD12" s="4" t="s">
        <v>13</v>
      </c>
      <c r="AE12" s="4"/>
      <c r="AG12" t="s">
        <v>3</v>
      </c>
      <c r="AH12" s="4" t="s">
        <v>4</v>
      </c>
      <c r="AI12" s="4" t="s">
        <v>7</v>
      </c>
      <c r="AJ12" s="4" t="s">
        <v>11</v>
      </c>
      <c r="AK12" s="4" t="s">
        <v>12</v>
      </c>
      <c r="AL12" s="4" t="s">
        <v>13</v>
      </c>
      <c r="AM12" s="4"/>
      <c r="AO12" t="s">
        <v>3</v>
      </c>
      <c r="AP12" s="4" t="s">
        <v>4</v>
      </c>
      <c r="AQ12" s="4" t="s">
        <v>7</v>
      </c>
      <c r="AR12" s="4" t="s">
        <v>11</v>
      </c>
      <c r="AS12" s="4" t="s">
        <v>12</v>
      </c>
      <c r="AT12" s="4" t="s">
        <v>13</v>
      </c>
      <c r="AU12" s="4"/>
      <c r="AW12" t="s">
        <v>3</v>
      </c>
      <c r="AX12" s="4" t="s">
        <v>4</v>
      </c>
      <c r="AY12" s="4" t="s">
        <v>7</v>
      </c>
      <c r="AZ12" s="4" t="s">
        <v>11</v>
      </c>
      <c r="BA12" s="4" t="s">
        <v>12</v>
      </c>
      <c r="BB12" s="4" t="s">
        <v>13</v>
      </c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t="s">
        <v>47</v>
      </c>
      <c r="B13" s="4">
        <v>8</v>
      </c>
      <c r="C13" s="4">
        <v>45</v>
      </c>
      <c r="D13" s="6">
        <f>C13/B13</f>
        <v>5.625</v>
      </c>
      <c r="E13" s="4">
        <v>13</v>
      </c>
      <c r="F13" s="4">
        <v>0</v>
      </c>
      <c r="G13" s="4"/>
      <c r="I13" t="s">
        <v>47</v>
      </c>
      <c r="J13" s="4">
        <v>8</v>
      </c>
      <c r="K13" s="4">
        <v>40</v>
      </c>
      <c r="L13" s="6">
        <f>K13/J13</f>
        <v>5</v>
      </c>
      <c r="M13" s="4">
        <v>10</v>
      </c>
      <c r="N13" s="4">
        <v>1</v>
      </c>
      <c r="O13" s="4"/>
      <c r="Q13" t="s">
        <v>47</v>
      </c>
      <c r="R13" s="4">
        <v>3</v>
      </c>
      <c r="S13" s="4">
        <v>4</v>
      </c>
      <c r="T13" s="6">
        <f>S13/R13</f>
        <v>1.3333333333333333</v>
      </c>
      <c r="U13" s="4">
        <v>4</v>
      </c>
      <c r="V13" s="4">
        <v>0</v>
      </c>
      <c r="W13" s="4"/>
      <c r="Y13" t="s">
        <v>47</v>
      </c>
      <c r="Z13" s="4">
        <v>6</v>
      </c>
      <c r="AA13" s="4">
        <v>45</v>
      </c>
      <c r="AB13" s="6">
        <f>AA13/Z13</f>
        <v>7.5</v>
      </c>
      <c r="AC13" s="4">
        <v>12</v>
      </c>
      <c r="AD13" s="4">
        <v>0</v>
      </c>
      <c r="AE13" s="4"/>
      <c r="AG13" t="s">
        <v>43</v>
      </c>
      <c r="AH13" s="4">
        <v>16</v>
      </c>
      <c r="AI13" s="4">
        <v>134</v>
      </c>
      <c r="AJ13" s="6">
        <f>AI13/AH13</f>
        <v>8.375</v>
      </c>
      <c r="AK13" s="4">
        <v>16</v>
      </c>
      <c r="AL13" s="4">
        <v>2</v>
      </c>
      <c r="AM13" s="4"/>
      <c r="AO13" t="s">
        <v>43</v>
      </c>
      <c r="AP13" s="4">
        <v>8</v>
      </c>
      <c r="AQ13" s="4">
        <v>30</v>
      </c>
      <c r="AR13" s="6">
        <f>AQ13/AP13</f>
        <v>3.75</v>
      </c>
      <c r="AS13" s="4">
        <v>8</v>
      </c>
      <c r="AT13" s="4">
        <v>0</v>
      </c>
      <c r="AU13" s="4"/>
      <c r="AW13" t="s">
        <v>47</v>
      </c>
      <c r="AX13" s="4">
        <v>9</v>
      </c>
      <c r="AY13" s="4">
        <v>40</v>
      </c>
      <c r="AZ13" s="6">
        <f>AY13/AX13</f>
        <v>4.4444444444444446</v>
      </c>
      <c r="BA13" s="4">
        <v>8</v>
      </c>
      <c r="BB13" s="4">
        <v>0</v>
      </c>
      <c r="BC13" s="4"/>
      <c r="BE13" t="s">
        <v>3</v>
      </c>
      <c r="BF13" s="4" t="s">
        <v>4</v>
      </c>
      <c r="BG13" s="4" t="s">
        <v>7</v>
      </c>
      <c r="BH13" s="4" t="s">
        <v>11</v>
      </c>
      <c r="BI13" s="4" t="s">
        <v>12</v>
      </c>
      <c r="BJ13" s="4" t="s">
        <v>13</v>
      </c>
      <c r="BK13" s="4"/>
    </row>
    <row r="14" spans="1:63" x14ac:dyDescent="0.35">
      <c r="A14" t="s">
        <v>44</v>
      </c>
      <c r="B14" s="4">
        <v>8</v>
      </c>
      <c r="C14" s="4">
        <v>50</v>
      </c>
      <c r="D14" s="6">
        <f>C14/B14</f>
        <v>6.25</v>
      </c>
      <c r="E14" s="4">
        <v>15</v>
      </c>
      <c r="F14" s="4">
        <v>1</v>
      </c>
      <c r="G14" s="4"/>
      <c r="I14" t="s">
        <v>44</v>
      </c>
      <c r="J14" s="4">
        <v>9</v>
      </c>
      <c r="K14" s="4">
        <v>50</v>
      </c>
      <c r="L14" s="6">
        <f>K14/J14</f>
        <v>5.5555555555555554</v>
      </c>
      <c r="M14" s="4">
        <v>15</v>
      </c>
      <c r="N14" s="4">
        <v>1</v>
      </c>
      <c r="O14" s="4"/>
      <c r="Q14" t="s">
        <v>44</v>
      </c>
      <c r="R14" s="4">
        <v>4</v>
      </c>
      <c r="S14" s="4">
        <v>17</v>
      </c>
      <c r="T14" s="6">
        <f>S14/R14</f>
        <v>4.25</v>
      </c>
      <c r="U14" s="4">
        <v>11</v>
      </c>
      <c r="V14" s="4">
        <v>0</v>
      </c>
      <c r="W14" s="4"/>
      <c r="Y14" t="s">
        <v>44</v>
      </c>
      <c r="Z14" s="4">
        <v>7</v>
      </c>
      <c r="AA14" s="4">
        <v>40</v>
      </c>
      <c r="AB14" s="6">
        <f>AA14/Z14</f>
        <v>5.7142857142857144</v>
      </c>
      <c r="AC14" s="4">
        <v>14</v>
      </c>
      <c r="AD14" s="4">
        <v>0</v>
      </c>
      <c r="AE14" s="4"/>
      <c r="AG14" t="s">
        <v>47</v>
      </c>
      <c r="AH14" s="4">
        <v>12</v>
      </c>
      <c r="AI14" s="4">
        <v>43</v>
      </c>
      <c r="AJ14" s="6">
        <f>AI14/AH14</f>
        <v>3.5833333333333335</v>
      </c>
      <c r="AK14" s="4">
        <v>6</v>
      </c>
      <c r="AL14" s="4">
        <v>1</v>
      </c>
      <c r="AM14" s="4"/>
      <c r="AO14" t="s">
        <v>47</v>
      </c>
      <c r="AP14" s="4">
        <v>7</v>
      </c>
      <c r="AQ14" s="4">
        <v>35</v>
      </c>
      <c r="AR14" s="6">
        <f>AQ14/AP14</f>
        <v>5</v>
      </c>
      <c r="AS14" s="4">
        <v>9</v>
      </c>
      <c r="AT14" s="4">
        <v>0</v>
      </c>
      <c r="AU14" s="4"/>
      <c r="AW14" t="s">
        <v>44</v>
      </c>
      <c r="AX14" s="4">
        <v>8</v>
      </c>
      <c r="AY14" s="4">
        <v>36</v>
      </c>
      <c r="AZ14" s="6">
        <f>AY14/AX14</f>
        <v>4.5</v>
      </c>
      <c r="BA14" s="4">
        <v>9</v>
      </c>
      <c r="BB14" s="4">
        <v>0</v>
      </c>
      <c r="BC14" s="4"/>
      <c r="BE14" t="s">
        <v>47</v>
      </c>
      <c r="BF14" s="4">
        <v>10</v>
      </c>
      <c r="BG14" s="4">
        <v>85</v>
      </c>
      <c r="BH14" s="6">
        <f>BG14/BF14</f>
        <v>8.5</v>
      </c>
      <c r="BI14" s="4">
        <v>14</v>
      </c>
      <c r="BJ14" s="4">
        <v>0</v>
      </c>
      <c r="BK14" s="4"/>
    </row>
    <row r="15" spans="1:63" x14ac:dyDescent="0.35">
      <c r="A15" t="s">
        <v>43</v>
      </c>
      <c r="B15" s="4">
        <v>4</v>
      </c>
      <c r="C15" s="4">
        <v>28</v>
      </c>
      <c r="D15" s="6">
        <f>C15/B15</f>
        <v>7</v>
      </c>
      <c r="E15" s="4">
        <v>17</v>
      </c>
      <c r="F15" s="4">
        <v>0</v>
      </c>
      <c r="G15" s="4"/>
      <c r="I15" t="s">
        <v>43</v>
      </c>
      <c r="J15" s="4">
        <v>4</v>
      </c>
      <c r="K15" s="4">
        <v>8</v>
      </c>
      <c r="L15" s="6">
        <f>K15/J15</f>
        <v>2</v>
      </c>
      <c r="M15" s="4">
        <v>4</v>
      </c>
      <c r="N15" s="4">
        <v>0</v>
      </c>
      <c r="O15" s="4"/>
      <c r="R15" s="4"/>
      <c r="S15" s="4"/>
      <c r="T15" s="6"/>
      <c r="U15" s="4"/>
      <c r="V15" s="4"/>
      <c r="W15" s="4"/>
      <c r="Y15" t="s">
        <v>43</v>
      </c>
      <c r="Z15" s="4">
        <v>6</v>
      </c>
      <c r="AA15" s="4">
        <v>45</v>
      </c>
      <c r="AB15" s="6">
        <f>AA15/Z15</f>
        <v>7.5</v>
      </c>
      <c r="AC15" s="4">
        <v>25</v>
      </c>
      <c r="AD15" s="4">
        <v>0</v>
      </c>
      <c r="AE15" s="4"/>
      <c r="AG15" t="s">
        <v>49</v>
      </c>
      <c r="AH15" s="4">
        <v>1</v>
      </c>
      <c r="AI15" s="4">
        <v>5</v>
      </c>
      <c r="AJ15" s="6">
        <f>AI15/AH15</f>
        <v>5</v>
      </c>
      <c r="AK15" s="4">
        <v>5</v>
      </c>
      <c r="AL15" s="4">
        <v>0</v>
      </c>
      <c r="AM15" s="4"/>
      <c r="AO15" t="s">
        <v>44</v>
      </c>
      <c r="AP15" s="4">
        <v>7</v>
      </c>
      <c r="AQ15" s="4">
        <v>40</v>
      </c>
      <c r="AR15" s="6">
        <f>AQ15/AP15</f>
        <v>5.7142857142857144</v>
      </c>
      <c r="AS15" s="4">
        <v>8</v>
      </c>
      <c r="AT15" s="4">
        <v>0</v>
      </c>
      <c r="AU15" s="4"/>
      <c r="AW15" t="s">
        <v>85</v>
      </c>
      <c r="AX15" s="4">
        <v>4</v>
      </c>
      <c r="AY15" s="4">
        <v>10</v>
      </c>
      <c r="AZ15" s="6">
        <f>AY15/AX15</f>
        <v>2.5</v>
      </c>
      <c r="BA15" s="4">
        <v>5</v>
      </c>
      <c r="BB15" s="4">
        <v>0</v>
      </c>
      <c r="BC15" s="4"/>
      <c r="BE15" t="s">
        <v>44</v>
      </c>
      <c r="BF15" s="4">
        <v>10</v>
      </c>
      <c r="BG15" s="4">
        <v>90</v>
      </c>
      <c r="BH15" s="6">
        <f>BG15/BF15</f>
        <v>9</v>
      </c>
      <c r="BI15" s="4">
        <v>16</v>
      </c>
      <c r="BJ15" s="4">
        <v>1</v>
      </c>
      <c r="BK15" s="4"/>
    </row>
    <row r="16" spans="1:63" x14ac:dyDescent="0.35">
      <c r="A16" t="s">
        <v>49</v>
      </c>
      <c r="B16" s="4">
        <v>2</v>
      </c>
      <c r="C16" s="4">
        <v>3</v>
      </c>
      <c r="D16" s="6">
        <f>C16/B16</f>
        <v>1.5</v>
      </c>
      <c r="E16" s="4">
        <v>2</v>
      </c>
      <c r="F16" s="4">
        <v>0</v>
      </c>
      <c r="G16" s="4"/>
      <c r="J16" s="4"/>
      <c r="K16" s="4"/>
      <c r="L16" s="6"/>
      <c r="M16" s="4"/>
      <c r="N16" s="4"/>
      <c r="O16" s="4"/>
      <c r="R16" s="4"/>
      <c r="S16" s="4"/>
      <c r="T16" s="6"/>
      <c r="U16" s="4"/>
      <c r="V16" s="4"/>
      <c r="W16" s="4"/>
      <c r="Z16" s="4"/>
      <c r="AA16" s="4"/>
      <c r="AB16" s="4"/>
      <c r="AC16" s="4"/>
      <c r="AD16" s="4"/>
      <c r="AE16" s="4"/>
      <c r="AH16" s="4"/>
      <c r="AI16" s="4"/>
      <c r="AJ16" s="4"/>
      <c r="AK16" s="4"/>
      <c r="AL16" s="4"/>
      <c r="AM16" s="4"/>
      <c r="AP16" s="4"/>
      <c r="AQ16" s="4"/>
      <c r="AR16" s="4"/>
      <c r="AS16" s="4"/>
      <c r="AT16" s="4"/>
      <c r="AU16" s="4"/>
      <c r="AX16" s="4"/>
      <c r="AY16" s="4"/>
      <c r="AZ16" s="4"/>
      <c r="BA16" s="4"/>
      <c r="BB16" s="4"/>
      <c r="BC16" s="4"/>
      <c r="BE16" t="s">
        <v>85</v>
      </c>
      <c r="BF16" s="4">
        <v>2</v>
      </c>
      <c r="BG16" s="4">
        <v>5</v>
      </c>
      <c r="BH16" s="6">
        <f>BG16/BF16</f>
        <v>2.5</v>
      </c>
      <c r="BI16" s="4">
        <v>5</v>
      </c>
      <c r="BJ16" s="4">
        <v>0</v>
      </c>
      <c r="BK16" s="4"/>
    </row>
    <row r="17" spans="1:63" x14ac:dyDescent="0.35">
      <c r="B17" s="4"/>
      <c r="C17" s="4"/>
      <c r="D17" s="4"/>
      <c r="E17" s="4"/>
      <c r="F17" s="4"/>
      <c r="G17" s="4"/>
      <c r="J17" s="4"/>
      <c r="K17" s="4"/>
      <c r="L17" s="4"/>
      <c r="M17" s="4"/>
      <c r="N17" s="4"/>
      <c r="O17" s="4"/>
      <c r="R17" s="4"/>
      <c r="S17" s="4"/>
      <c r="T17" s="4"/>
      <c r="U17" s="4"/>
      <c r="V17" s="4"/>
      <c r="W17" s="4"/>
      <c r="Z17" s="4"/>
      <c r="AA17" s="4"/>
      <c r="AB17" s="4"/>
      <c r="AC17" s="4"/>
      <c r="AD17" s="4"/>
      <c r="AE17" s="4"/>
      <c r="AH17" s="4"/>
      <c r="AI17" s="4"/>
      <c r="AJ17" s="4"/>
      <c r="AK17" s="4"/>
      <c r="AL17" s="4"/>
      <c r="AM17" s="4"/>
      <c r="AP17" s="4"/>
      <c r="AQ17" s="4"/>
      <c r="AR17" s="4"/>
      <c r="AS17" s="4"/>
      <c r="AT17" s="4"/>
      <c r="AU17" s="4"/>
      <c r="AX17" s="4"/>
      <c r="AY17" s="4"/>
      <c r="AZ17" s="4"/>
      <c r="BA17" s="4"/>
      <c r="BB17" s="4"/>
      <c r="BC17" s="4"/>
      <c r="BF17" s="4"/>
      <c r="BG17" s="4"/>
      <c r="BH17" s="4"/>
      <c r="BI17" s="4"/>
      <c r="BJ17" s="4"/>
      <c r="BK17" s="4"/>
    </row>
    <row r="18" spans="1:63" x14ac:dyDescent="0.35">
      <c r="B18" s="4"/>
      <c r="C18" s="4"/>
      <c r="D18" s="4"/>
      <c r="E18" s="4"/>
      <c r="F18" s="4"/>
      <c r="G18" s="4"/>
      <c r="J18" s="4"/>
      <c r="K18" s="4"/>
      <c r="L18" s="4"/>
      <c r="M18" s="4"/>
      <c r="N18" s="4"/>
      <c r="O18" s="4"/>
      <c r="R18" s="4"/>
      <c r="S18" s="4"/>
      <c r="T18" s="4"/>
      <c r="U18" s="4"/>
      <c r="V18" s="4"/>
      <c r="W18" s="4"/>
      <c r="Z18" s="4"/>
      <c r="AA18" s="4"/>
      <c r="AB18" s="4"/>
      <c r="AC18" s="4"/>
      <c r="AD18" s="4"/>
      <c r="AE18" s="4"/>
      <c r="AH18" s="4"/>
      <c r="AI18" s="4"/>
      <c r="AJ18" s="4"/>
      <c r="AK18" s="4"/>
      <c r="AL18" s="4"/>
      <c r="AM18" s="4"/>
      <c r="AP18" s="4"/>
      <c r="AQ18" s="4"/>
      <c r="AR18" s="4"/>
      <c r="AS18" s="4"/>
      <c r="AT18" s="4"/>
      <c r="AU18" s="4"/>
      <c r="AX18" s="4"/>
      <c r="AY18" s="4"/>
      <c r="AZ18" s="4"/>
      <c r="BA18" s="4"/>
      <c r="BB18" s="4"/>
      <c r="BC18" s="4"/>
      <c r="BF18" s="4"/>
      <c r="BG18" s="4"/>
      <c r="BH18" s="4"/>
      <c r="BI18" s="4"/>
      <c r="BJ18" s="4"/>
      <c r="BK18" s="4"/>
    </row>
    <row r="19" spans="1:63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Y19" s="2" t="s">
        <v>14</v>
      </c>
      <c r="Z19" s="4"/>
      <c r="AA19" s="4"/>
      <c r="AB19" s="4"/>
      <c r="AC19" s="4"/>
      <c r="AD19" s="4"/>
      <c r="AE19" s="4"/>
      <c r="AG19" s="3" t="s">
        <v>14</v>
      </c>
      <c r="AH19" s="4"/>
      <c r="AI19" s="4"/>
      <c r="AJ19" s="4"/>
      <c r="AK19" s="4"/>
      <c r="AL19" s="4"/>
      <c r="AM19" s="4"/>
      <c r="AO19" s="3" t="s">
        <v>14</v>
      </c>
      <c r="AP19" s="4"/>
      <c r="AQ19" s="4"/>
      <c r="AR19" s="4"/>
      <c r="AS19" s="4"/>
      <c r="AT19" s="4"/>
      <c r="AU19" s="4"/>
      <c r="AW19" s="3" t="s">
        <v>14</v>
      </c>
      <c r="AX19" s="4"/>
      <c r="AY19" s="4"/>
      <c r="AZ19" s="4"/>
      <c r="BA19" s="4"/>
      <c r="BB19" s="4"/>
      <c r="BC19" s="4"/>
      <c r="BF19" s="4"/>
      <c r="BG19" s="4"/>
      <c r="BH19" s="4"/>
      <c r="BI19" s="4"/>
      <c r="BJ19" s="4"/>
      <c r="BK19" s="4"/>
    </row>
    <row r="20" spans="1:63" x14ac:dyDescent="0.35">
      <c r="A20" t="s">
        <v>3</v>
      </c>
      <c r="B20" s="4" t="s">
        <v>15</v>
      </c>
      <c r="C20" s="4" t="s">
        <v>7</v>
      </c>
      <c r="D20" s="4" t="s">
        <v>11</v>
      </c>
      <c r="E20" s="4" t="s">
        <v>12</v>
      </c>
      <c r="F20" s="4" t="s">
        <v>13</v>
      </c>
      <c r="G20" s="4"/>
      <c r="I20" t="s">
        <v>3</v>
      </c>
      <c r="J20" s="4" t="s">
        <v>15</v>
      </c>
      <c r="K20" s="4" t="s">
        <v>7</v>
      </c>
      <c r="L20" s="4" t="s">
        <v>11</v>
      </c>
      <c r="M20" s="4" t="s">
        <v>12</v>
      </c>
      <c r="N20" s="4" t="s">
        <v>13</v>
      </c>
      <c r="O20" s="4"/>
      <c r="Q20" t="s">
        <v>3</v>
      </c>
      <c r="R20" s="4" t="s">
        <v>15</v>
      </c>
      <c r="S20" s="4" t="s">
        <v>7</v>
      </c>
      <c r="T20" s="4" t="s">
        <v>11</v>
      </c>
      <c r="U20" s="4" t="s">
        <v>12</v>
      </c>
      <c r="V20" s="4" t="s">
        <v>13</v>
      </c>
      <c r="W20" s="4"/>
      <c r="Y20" t="s">
        <v>3</v>
      </c>
      <c r="Z20" s="4" t="s">
        <v>15</v>
      </c>
      <c r="AA20" s="4" t="s">
        <v>7</v>
      </c>
      <c r="AB20" s="4" t="s">
        <v>11</v>
      </c>
      <c r="AC20" s="4" t="s">
        <v>12</v>
      </c>
      <c r="AD20" s="4" t="s">
        <v>13</v>
      </c>
      <c r="AE20" s="4"/>
      <c r="AG20" t="s">
        <v>3</v>
      </c>
      <c r="AH20" s="4" t="s">
        <v>15</v>
      </c>
      <c r="AI20" s="4" t="s">
        <v>7</v>
      </c>
      <c r="AJ20" s="4" t="s">
        <v>11</v>
      </c>
      <c r="AK20" s="4" t="s">
        <v>12</v>
      </c>
      <c r="AL20" s="4" t="s">
        <v>13</v>
      </c>
      <c r="AM20" s="4"/>
      <c r="AO20" t="s">
        <v>3</v>
      </c>
      <c r="AP20" s="4" t="s">
        <v>15</v>
      </c>
      <c r="AQ20" s="4" t="s">
        <v>7</v>
      </c>
      <c r="AR20" s="4" t="s">
        <v>11</v>
      </c>
      <c r="AS20" s="4" t="s">
        <v>12</v>
      </c>
      <c r="AT20" s="4" t="s">
        <v>13</v>
      </c>
      <c r="AU20" s="4"/>
      <c r="AW20" t="s">
        <v>3</v>
      </c>
      <c r="AX20" s="4" t="s">
        <v>15</v>
      </c>
      <c r="AY20" s="4" t="s">
        <v>7</v>
      </c>
      <c r="AZ20" s="4" t="s">
        <v>11</v>
      </c>
      <c r="BA20" s="4" t="s">
        <v>12</v>
      </c>
      <c r="BB20" s="4" t="s">
        <v>13</v>
      </c>
      <c r="BC20" s="4"/>
      <c r="BE20" s="3" t="s">
        <v>14</v>
      </c>
      <c r="BF20" s="4"/>
      <c r="BG20" s="4"/>
      <c r="BH20" s="4"/>
      <c r="BI20" s="4"/>
      <c r="BJ20" s="4"/>
      <c r="BK20" s="4"/>
    </row>
    <row r="21" spans="1:63" x14ac:dyDescent="0.35">
      <c r="A21" t="s">
        <v>45</v>
      </c>
      <c r="B21" s="4">
        <v>5</v>
      </c>
      <c r="C21" s="4">
        <v>60</v>
      </c>
      <c r="D21" s="6">
        <f>C21/B21</f>
        <v>12</v>
      </c>
      <c r="E21" s="4">
        <v>25</v>
      </c>
      <c r="F21" s="4">
        <v>2</v>
      </c>
      <c r="G21" s="4"/>
      <c r="I21" t="s">
        <v>45</v>
      </c>
      <c r="J21" s="4">
        <v>6</v>
      </c>
      <c r="K21" s="4">
        <v>45</v>
      </c>
      <c r="L21" s="6">
        <f t="shared" ref="L21:L27" si="0">K21/J21</f>
        <v>7.5</v>
      </c>
      <c r="M21" s="4">
        <v>20</v>
      </c>
      <c r="N21" s="4">
        <v>0</v>
      </c>
      <c r="O21" s="4"/>
      <c r="Q21" t="s">
        <v>45</v>
      </c>
      <c r="R21" s="4">
        <v>1</v>
      </c>
      <c r="S21" s="4">
        <v>7</v>
      </c>
      <c r="T21" s="6">
        <f t="shared" ref="T21" si="1">S21/R21</f>
        <v>7</v>
      </c>
      <c r="U21" s="4">
        <v>7</v>
      </c>
      <c r="V21" s="4">
        <v>0</v>
      </c>
      <c r="W21" s="4"/>
      <c r="Y21" t="s">
        <v>45</v>
      </c>
      <c r="Z21" s="4">
        <v>5</v>
      </c>
      <c r="AA21" s="4">
        <v>55</v>
      </c>
      <c r="AB21" s="4">
        <f t="shared" ref="AB21" si="2">AA21/Z21</f>
        <v>11</v>
      </c>
      <c r="AC21" s="4">
        <v>20</v>
      </c>
      <c r="AD21" s="4">
        <v>2</v>
      </c>
      <c r="AE21" s="4"/>
      <c r="AG21" t="s">
        <v>45</v>
      </c>
      <c r="AH21" s="4">
        <v>5</v>
      </c>
      <c r="AI21" s="4">
        <v>41</v>
      </c>
      <c r="AJ21" s="6">
        <f t="shared" ref="AJ21" si="3">AI21/AH21</f>
        <v>8.1999999999999993</v>
      </c>
      <c r="AK21" s="4">
        <v>15</v>
      </c>
      <c r="AL21" s="4">
        <v>1</v>
      </c>
      <c r="AM21" s="4"/>
      <c r="AO21" t="s">
        <v>45</v>
      </c>
      <c r="AP21" s="4">
        <v>1</v>
      </c>
      <c r="AQ21" s="4">
        <v>7</v>
      </c>
      <c r="AR21" s="6">
        <f t="shared" ref="AR21" si="4">AQ21/AP21</f>
        <v>7</v>
      </c>
      <c r="AS21" s="4">
        <v>7</v>
      </c>
      <c r="AT21" s="4">
        <v>0</v>
      </c>
      <c r="AU21" s="4"/>
      <c r="AW21" t="s">
        <v>45</v>
      </c>
      <c r="AX21" s="4">
        <v>1</v>
      </c>
      <c r="AY21" s="4">
        <v>8</v>
      </c>
      <c r="AZ21" s="6">
        <f t="shared" ref="AZ21" si="5">AY21/AX21</f>
        <v>8</v>
      </c>
      <c r="BA21" s="4">
        <v>8</v>
      </c>
      <c r="BB21" s="4">
        <v>0</v>
      </c>
      <c r="BC21" s="4"/>
      <c r="BE21" t="s">
        <v>3</v>
      </c>
      <c r="BF21" s="4" t="s">
        <v>15</v>
      </c>
      <c r="BG21" s="4" t="s">
        <v>7</v>
      </c>
      <c r="BH21" s="4" t="s">
        <v>11</v>
      </c>
      <c r="BI21" s="4" t="s">
        <v>12</v>
      </c>
      <c r="BJ21" s="4" t="s">
        <v>13</v>
      </c>
      <c r="BK21" s="4"/>
    </row>
    <row r="22" spans="1:63" x14ac:dyDescent="0.35">
      <c r="A22" t="s">
        <v>46</v>
      </c>
      <c r="B22" s="4">
        <v>2</v>
      </c>
      <c r="C22" s="4">
        <v>10</v>
      </c>
      <c r="D22" s="6">
        <f>C22/B22</f>
        <v>5</v>
      </c>
      <c r="E22" s="4">
        <v>8</v>
      </c>
      <c r="F22" s="4">
        <v>0</v>
      </c>
      <c r="G22" s="4"/>
      <c r="I22" t="s">
        <v>46</v>
      </c>
      <c r="J22" s="4">
        <v>1</v>
      </c>
      <c r="K22" s="4">
        <v>6</v>
      </c>
      <c r="L22" s="6">
        <f t="shared" si="0"/>
        <v>6</v>
      </c>
      <c r="M22" s="4">
        <v>6</v>
      </c>
      <c r="N22" s="4">
        <v>0</v>
      </c>
      <c r="O22" s="4"/>
      <c r="Q22" t="s">
        <v>48</v>
      </c>
      <c r="R22" s="4">
        <v>3</v>
      </c>
      <c r="S22" s="4">
        <v>12</v>
      </c>
      <c r="T22" s="6">
        <f>S22/R22</f>
        <v>4</v>
      </c>
      <c r="U22" s="4">
        <v>11</v>
      </c>
      <c r="V22" s="4">
        <v>0</v>
      </c>
      <c r="W22" s="4"/>
      <c r="Y22" t="s">
        <v>70</v>
      </c>
      <c r="Z22" s="4">
        <v>1</v>
      </c>
      <c r="AA22" s="4">
        <v>8</v>
      </c>
      <c r="AB22" s="4">
        <f>AA22/Z22</f>
        <v>8</v>
      </c>
      <c r="AC22" s="4">
        <v>8</v>
      </c>
      <c r="AD22" s="4">
        <v>0</v>
      </c>
      <c r="AE22" s="4"/>
      <c r="AG22" t="s">
        <v>47</v>
      </c>
      <c r="AH22" s="4">
        <v>4</v>
      </c>
      <c r="AI22" s="4">
        <v>33</v>
      </c>
      <c r="AJ22" s="6">
        <f>AI22/AH22</f>
        <v>8.25</v>
      </c>
      <c r="AK22" s="4">
        <v>14</v>
      </c>
      <c r="AL22" s="4">
        <v>0</v>
      </c>
      <c r="AM22" s="4"/>
      <c r="AO22" t="s">
        <v>47</v>
      </c>
      <c r="AP22" s="4">
        <v>3</v>
      </c>
      <c r="AQ22" s="4">
        <v>18</v>
      </c>
      <c r="AR22" s="6">
        <f>AQ22/AP22</f>
        <v>6</v>
      </c>
      <c r="AS22" s="4">
        <v>8</v>
      </c>
      <c r="AT22" s="4">
        <v>0</v>
      </c>
      <c r="AU22" s="4"/>
      <c r="AW22" t="s">
        <v>47</v>
      </c>
      <c r="AX22" s="4">
        <v>1</v>
      </c>
      <c r="AY22" s="4">
        <v>18</v>
      </c>
      <c r="AZ22" s="6">
        <f>AY22/AX22</f>
        <v>18</v>
      </c>
      <c r="BA22" s="4">
        <v>18</v>
      </c>
      <c r="BB22" s="4">
        <v>0</v>
      </c>
      <c r="BC22" s="4"/>
      <c r="BE22" t="s">
        <v>45</v>
      </c>
      <c r="BF22" s="4">
        <v>2</v>
      </c>
      <c r="BG22" s="4">
        <v>38</v>
      </c>
      <c r="BH22" s="6">
        <f t="shared" ref="BH22" si="6">BG22/BF22</f>
        <v>19</v>
      </c>
      <c r="BI22" s="4">
        <v>30</v>
      </c>
      <c r="BJ22" s="4">
        <v>1</v>
      </c>
      <c r="BK22" s="4"/>
    </row>
    <row r="23" spans="1:63" x14ac:dyDescent="0.35">
      <c r="A23" t="s">
        <v>48</v>
      </c>
      <c r="B23" s="4">
        <v>3</v>
      </c>
      <c r="C23" s="4">
        <v>34</v>
      </c>
      <c r="D23" s="6">
        <f>C23/B23</f>
        <v>11.333333333333334</v>
      </c>
      <c r="E23" s="4">
        <v>16</v>
      </c>
      <c r="F23" s="4">
        <v>0</v>
      </c>
      <c r="G23" s="4"/>
      <c r="I23" t="s">
        <v>48</v>
      </c>
      <c r="J23" s="4">
        <v>3</v>
      </c>
      <c r="K23" s="4">
        <v>85</v>
      </c>
      <c r="L23" s="6">
        <f t="shared" si="0"/>
        <v>28.333333333333332</v>
      </c>
      <c r="M23" s="4">
        <v>60</v>
      </c>
      <c r="N23" s="4">
        <v>0</v>
      </c>
      <c r="O23" s="4"/>
      <c r="Q23" t="s">
        <v>68</v>
      </c>
      <c r="R23" s="4">
        <v>1</v>
      </c>
      <c r="S23" s="4">
        <v>7</v>
      </c>
      <c r="T23" s="6">
        <f>S23/R23</f>
        <v>7</v>
      </c>
      <c r="U23" s="4">
        <v>7</v>
      </c>
      <c r="V23" s="4">
        <v>0</v>
      </c>
      <c r="W23" s="4"/>
      <c r="Y23" t="s">
        <v>68</v>
      </c>
      <c r="Z23" s="4">
        <v>1</v>
      </c>
      <c r="AA23" s="4">
        <v>5</v>
      </c>
      <c r="AB23" s="4">
        <f>AA23/Z23</f>
        <v>5</v>
      </c>
      <c r="AC23" s="4">
        <v>5</v>
      </c>
      <c r="AD23" s="4">
        <v>0</v>
      </c>
      <c r="AE23" s="4"/>
      <c r="AG23" t="s">
        <v>48</v>
      </c>
      <c r="AH23" s="4">
        <v>2</v>
      </c>
      <c r="AI23" s="4">
        <v>31</v>
      </c>
      <c r="AJ23" s="6">
        <f>AI23/AH23</f>
        <v>15.5</v>
      </c>
      <c r="AK23" s="4">
        <v>19</v>
      </c>
      <c r="AL23" s="4">
        <v>0</v>
      </c>
      <c r="AM23" s="4"/>
      <c r="AO23" t="s">
        <v>48</v>
      </c>
      <c r="AP23" s="4">
        <v>2</v>
      </c>
      <c r="AQ23" s="4">
        <v>9</v>
      </c>
      <c r="AR23" s="6">
        <f>AQ23/AP23</f>
        <v>4.5</v>
      </c>
      <c r="AS23" s="4">
        <v>6</v>
      </c>
      <c r="AT23" s="4">
        <v>0</v>
      </c>
      <c r="AU23" s="4"/>
      <c r="AW23" t="s">
        <v>48</v>
      </c>
      <c r="AX23" s="4">
        <v>1</v>
      </c>
      <c r="AY23" s="4">
        <v>2</v>
      </c>
      <c r="AZ23" s="6">
        <f>AY23/AX23</f>
        <v>2</v>
      </c>
      <c r="BA23" s="4">
        <v>2</v>
      </c>
      <c r="BB23" s="4">
        <v>0</v>
      </c>
      <c r="BC23" s="4"/>
      <c r="BE23" t="s">
        <v>44</v>
      </c>
      <c r="BF23" s="4">
        <v>4</v>
      </c>
      <c r="BG23" s="4">
        <v>30</v>
      </c>
      <c r="BH23" s="6">
        <f>BG23/BF23</f>
        <v>7.5</v>
      </c>
      <c r="BI23" s="4">
        <v>16</v>
      </c>
      <c r="BJ23" s="4">
        <v>0</v>
      </c>
      <c r="BK23" s="4"/>
    </row>
    <row r="24" spans="1:63" x14ac:dyDescent="0.35">
      <c r="A24" t="s">
        <v>47</v>
      </c>
      <c r="B24" s="4">
        <v>1</v>
      </c>
      <c r="C24" s="4">
        <v>8</v>
      </c>
      <c r="D24" s="6">
        <f>C24/B24</f>
        <v>8</v>
      </c>
      <c r="E24" s="4">
        <v>8</v>
      </c>
      <c r="F24" s="4">
        <v>0</v>
      </c>
      <c r="G24" s="4"/>
      <c r="I24" t="s">
        <v>47</v>
      </c>
      <c r="J24" s="4">
        <v>1</v>
      </c>
      <c r="K24" s="4">
        <v>5</v>
      </c>
      <c r="L24" s="6">
        <f t="shared" si="0"/>
        <v>5</v>
      </c>
      <c r="M24" s="4">
        <v>5</v>
      </c>
      <c r="N24" s="4">
        <v>0</v>
      </c>
      <c r="O24" s="4"/>
      <c r="Q24" t="s">
        <v>44</v>
      </c>
      <c r="R24" s="4">
        <v>1</v>
      </c>
      <c r="S24" s="4">
        <v>6</v>
      </c>
      <c r="T24" s="6">
        <f>S24/R24</f>
        <v>6</v>
      </c>
      <c r="U24" s="4">
        <v>6</v>
      </c>
      <c r="V24" s="4">
        <v>0</v>
      </c>
      <c r="W24" s="4"/>
      <c r="Y24" t="s">
        <v>71</v>
      </c>
      <c r="Z24" s="4">
        <v>2</v>
      </c>
      <c r="AA24" s="4">
        <v>14</v>
      </c>
      <c r="AB24" s="4">
        <f>AA24/Z24</f>
        <v>7</v>
      </c>
      <c r="AC24" s="4">
        <v>8</v>
      </c>
      <c r="AD24" s="4">
        <v>0</v>
      </c>
      <c r="AE24" s="4"/>
      <c r="AG24" t="s">
        <v>46</v>
      </c>
      <c r="AH24" s="4">
        <v>2</v>
      </c>
      <c r="AI24" s="4">
        <v>12</v>
      </c>
      <c r="AJ24" s="6">
        <f>AI24/AH24</f>
        <v>6</v>
      </c>
      <c r="AK24" s="4">
        <v>10</v>
      </c>
      <c r="AL24" s="4">
        <v>0</v>
      </c>
      <c r="AM24" s="4"/>
      <c r="AO24" t="s">
        <v>46</v>
      </c>
      <c r="AP24" s="4">
        <v>2</v>
      </c>
      <c r="AQ24" s="4">
        <v>4</v>
      </c>
      <c r="AR24" s="6">
        <f>AQ24/AP24</f>
        <v>2</v>
      </c>
      <c r="AS24" s="4">
        <v>4</v>
      </c>
      <c r="AT24" s="4">
        <v>0</v>
      </c>
      <c r="AU24" s="4"/>
      <c r="AW24" t="s">
        <v>44</v>
      </c>
      <c r="AX24" s="4">
        <v>1</v>
      </c>
      <c r="AY24" s="4">
        <v>12</v>
      </c>
      <c r="AZ24" s="6">
        <f>AY24/AX24</f>
        <v>12</v>
      </c>
      <c r="BA24" s="4">
        <v>12</v>
      </c>
      <c r="BB24" s="4">
        <v>0</v>
      </c>
      <c r="BC24" s="4"/>
      <c r="BE24" t="s">
        <v>47</v>
      </c>
      <c r="BF24" s="4">
        <v>3</v>
      </c>
      <c r="BG24" s="4">
        <v>22</v>
      </c>
      <c r="BH24" s="6">
        <f>BG24/BF24</f>
        <v>7.333333333333333</v>
      </c>
      <c r="BI24" s="4">
        <v>11</v>
      </c>
      <c r="BJ24" s="4">
        <v>0</v>
      </c>
      <c r="BK24" s="4"/>
    </row>
    <row r="25" spans="1:63" x14ac:dyDescent="0.35">
      <c r="A25" t="s">
        <v>49</v>
      </c>
      <c r="B25" s="4">
        <v>1</v>
      </c>
      <c r="C25" s="4">
        <v>2</v>
      </c>
      <c r="D25" s="6">
        <f>C25/B25</f>
        <v>2</v>
      </c>
      <c r="E25" s="4">
        <v>2</v>
      </c>
      <c r="F25" s="4">
        <v>1</v>
      </c>
      <c r="G25" s="4"/>
      <c r="I25" t="s">
        <v>49</v>
      </c>
      <c r="J25" s="4">
        <v>1</v>
      </c>
      <c r="K25" s="4">
        <v>5</v>
      </c>
      <c r="L25" s="6">
        <f t="shared" si="0"/>
        <v>5</v>
      </c>
      <c r="M25" s="4">
        <v>5</v>
      </c>
      <c r="N25" s="4">
        <v>0</v>
      </c>
      <c r="O25" s="4"/>
      <c r="Q25" t="s">
        <v>60</v>
      </c>
      <c r="R25" s="4">
        <v>1</v>
      </c>
      <c r="S25" s="4">
        <v>9</v>
      </c>
      <c r="T25" s="6">
        <f>S25/R25</f>
        <v>9</v>
      </c>
      <c r="U25" s="4">
        <v>9</v>
      </c>
      <c r="V25" s="4">
        <v>0</v>
      </c>
      <c r="W25" s="4"/>
      <c r="Y25" t="s">
        <v>44</v>
      </c>
      <c r="Z25" s="4">
        <v>1</v>
      </c>
      <c r="AA25" s="4">
        <v>6</v>
      </c>
      <c r="AB25" s="4">
        <f>AA25/Z25</f>
        <v>6</v>
      </c>
      <c r="AC25" s="4">
        <v>6</v>
      </c>
      <c r="AD25" s="4">
        <v>0</v>
      </c>
      <c r="AE25" s="4"/>
      <c r="AG25" t="s">
        <v>76</v>
      </c>
      <c r="AH25" s="4">
        <v>1</v>
      </c>
      <c r="AI25" s="4">
        <v>5</v>
      </c>
      <c r="AJ25" s="6">
        <f>AI25/AH25</f>
        <v>5</v>
      </c>
      <c r="AK25" s="4">
        <v>5</v>
      </c>
      <c r="AL25" s="4">
        <v>0</v>
      </c>
      <c r="AM25" s="4"/>
      <c r="AO25" t="s">
        <v>61</v>
      </c>
      <c r="AP25" s="4">
        <v>1</v>
      </c>
      <c r="AQ25" s="4">
        <v>7</v>
      </c>
      <c r="AR25" s="6">
        <f>AQ25/AP25</f>
        <v>7</v>
      </c>
      <c r="AS25" s="4">
        <v>7</v>
      </c>
      <c r="AT25" s="4">
        <v>0</v>
      </c>
      <c r="AU25" s="4"/>
      <c r="AX25" s="4"/>
      <c r="AY25" s="4"/>
      <c r="AZ25" s="6"/>
      <c r="BA25" s="4"/>
      <c r="BB25" s="4"/>
      <c r="BC25" s="4"/>
      <c r="BF25" s="4"/>
      <c r="BG25" s="4"/>
      <c r="BH25" s="6"/>
      <c r="BI25" s="4"/>
      <c r="BJ25" s="4"/>
      <c r="BK25" s="4"/>
    </row>
    <row r="26" spans="1:63" x14ac:dyDescent="0.35">
      <c r="B26" s="4"/>
      <c r="C26" s="4"/>
      <c r="D26" s="6"/>
      <c r="E26" s="4"/>
      <c r="F26" s="4"/>
      <c r="G26" s="4"/>
      <c r="I26" t="s">
        <v>60</v>
      </c>
      <c r="J26" s="4">
        <v>1</v>
      </c>
      <c r="K26" s="4">
        <v>6</v>
      </c>
      <c r="L26" s="6">
        <f t="shared" si="0"/>
        <v>6</v>
      </c>
      <c r="M26" s="4">
        <v>6</v>
      </c>
      <c r="N26" s="4">
        <v>0</v>
      </c>
      <c r="O26" s="4"/>
      <c r="Q26" t="s">
        <v>61</v>
      </c>
      <c r="R26" s="4">
        <v>1</v>
      </c>
      <c r="S26" s="4">
        <v>4</v>
      </c>
      <c r="T26" s="6">
        <f>S26/R26</f>
        <v>4</v>
      </c>
      <c r="U26" s="4">
        <v>4</v>
      </c>
      <c r="V26" s="4">
        <v>0</v>
      </c>
      <c r="W26" s="4"/>
      <c r="Z26" s="4"/>
      <c r="AA26" s="4"/>
      <c r="AB26" s="4"/>
      <c r="AC26" s="4"/>
      <c r="AD26" s="4">
        <v>0</v>
      </c>
      <c r="AE26" s="4"/>
      <c r="AG26" t="s">
        <v>68</v>
      </c>
      <c r="AH26" s="4">
        <v>1</v>
      </c>
      <c r="AI26" s="4">
        <v>6</v>
      </c>
      <c r="AJ26" s="6">
        <f>AI26/AH26</f>
        <v>6</v>
      </c>
      <c r="AK26" s="4">
        <v>6</v>
      </c>
      <c r="AL26" s="4">
        <v>0</v>
      </c>
      <c r="AM26" s="4"/>
      <c r="AO26" t="s">
        <v>44</v>
      </c>
      <c r="AP26" s="4">
        <v>3</v>
      </c>
      <c r="AQ26" s="4">
        <v>13</v>
      </c>
      <c r="AR26" s="6">
        <f>AQ26/AP26</f>
        <v>4.333333333333333</v>
      </c>
      <c r="AS26" s="4">
        <v>7</v>
      </c>
      <c r="AT26" s="4">
        <v>0</v>
      </c>
      <c r="AU26" s="4"/>
      <c r="AX26" s="4"/>
      <c r="AY26" s="4"/>
      <c r="AZ26" s="6"/>
      <c r="BA26" s="4"/>
      <c r="BB26" s="4"/>
      <c r="BC26" s="4"/>
      <c r="BF26" s="4"/>
      <c r="BG26" s="4"/>
      <c r="BH26" s="6"/>
      <c r="BI26" s="4"/>
      <c r="BJ26" s="4"/>
      <c r="BK26" s="4"/>
    </row>
    <row r="27" spans="1:63" x14ac:dyDescent="0.35">
      <c r="B27" s="4"/>
      <c r="C27" s="4"/>
      <c r="D27" s="4"/>
      <c r="E27" s="4"/>
      <c r="F27" s="4"/>
      <c r="G27" s="4"/>
      <c r="I27" t="s">
        <v>61</v>
      </c>
      <c r="J27" s="4">
        <v>1</v>
      </c>
      <c r="K27" s="4">
        <v>20</v>
      </c>
      <c r="L27" s="6">
        <f t="shared" si="0"/>
        <v>20</v>
      </c>
      <c r="M27" s="4">
        <v>20</v>
      </c>
      <c r="N27" s="4">
        <v>0</v>
      </c>
      <c r="O27" s="4"/>
      <c r="W27" s="4"/>
      <c r="Z27" s="4"/>
      <c r="AA27" s="4"/>
      <c r="AB27" s="4"/>
      <c r="AC27" s="4"/>
      <c r="AD27" s="4"/>
      <c r="AE27" s="4"/>
      <c r="AH27" s="4"/>
      <c r="AI27" s="4"/>
      <c r="AJ27" s="4"/>
      <c r="AK27" s="4"/>
      <c r="AL27" s="4"/>
      <c r="AM27" s="4"/>
      <c r="AP27" s="4"/>
      <c r="AQ27" s="4"/>
      <c r="AR27" s="4"/>
      <c r="AS27" s="4"/>
      <c r="AT27" s="4"/>
      <c r="AU27" s="4"/>
      <c r="AX27" s="4"/>
      <c r="AY27" s="4"/>
      <c r="AZ27" s="4"/>
      <c r="BA27" s="4"/>
      <c r="BB27" s="4"/>
      <c r="BC27" s="4"/>
      <c r="BF27" s="4"/>
      <c r="BG27" s="4"/>
      <c r="BH27" s="6"/>
      <c r="BI27" s="4"/>
      <c r="BJ27" s="4"/>
      <c r="BK27" s="4"/>
    </row>
    <row r="28" spans="1:63" x14ac:dyDescent="0.35">
      <c r="Z28" s="4"/>
      <c r="AA28" s="4"/>
      <c r="AB28" s="4"/>
      <c r="AC28" s="4"/>
      <c r="AD28" s="4"/>
      <c r="AE28" s="4"/>
      <c r="AH28" s="4"/>
      <c r="AI28" s="4"/>
      <c r="AJ28" s="4"/>
      <c r="AK28" s="4"/>
      <c r="AL28" s="4"/>
      <c r="AM28" s="4"/>
      <c r="AP28" s="4"/>
      <c r="AQ28" s="4"/>
      <c r="AR28" s="4"/>
      <c r="AS28" s="4"/>
      <c r="AT28" s="4"/>
      <c r="AU28" s="4"/>
      <c r="AX28" s="4"/>
      <c r="AY28" s="4"/>
      <c r="AZ28" s="4"/>
      <c r="BA28" s="4"/>
      <c r="BB28" s="4"/>
      <c r="BC28" s="4"/>
      <c r="BF28" s="4"/>
      <c r="BG28" s="4"/>
      <c r="BH28" s="4"/>
      <c r="BI28" s="4"/>
      <c r="BJ28" s="4"/>
      <c r="BK28" s="4"/>
    </row>
    <row r="29" spans="1:63" ht="15.5" x14ac:dyDescent="0.35">
      <c r="A29" s="2" t="s">
        <v>16</v>
      </c>
      <c r="B29" s="4"/>
      <c r="C29" s="4"/>
      <c r="D29" s="4"/>
      <c r="E29" s="4"/>
      <c r="F29" s="4"/>
      <c r="G29" s="4"/>
      <c r="I29" s="2" t="s">
        <v>16</v>
      </c>
      <c r="J29" s="4"/>
      <c r="K29" s="4"/>
      <c r="L29" s="4"/>
      <c r="M29" s="4"/>
      <c r="N29" s="4"/>
      <c r="O29" s="4"/>
      <c r="Q29" s="2" t="s">
        <v>16</v>
      </c>
      <c r="R29" s="4"/>
      <c r="S29" s="4"/>
      <c r="T29" s="4"/>
      <c r="U29" s="4"/>
      <c r="V29" s="4"/>
      <c r="W29" s="4"/>
      <c r="Y29" s="2" t="s">
        <v>16</v>
      </c>
      <c r="Z29" s="4"/>
      <c r="AA29" s="4"/>
      <c r="AB29" s="4"/>
      <c r="AC29" s="4"/>
      <c r="AD29" s="4"/>
      <c r="AE29" s="4"/>
      <c r="AG29" s="3" t="s">
        <v>16</v>
      </c>
      <c r="AH29" s="4"/>
      <c r="AI29" s="4"/>
      <c r="AJ29" s="4"/>
      <c r="AK29" s="4"/>
      <c r="AL29" s="4"/>
      <c r="AM29" s="4"/>
      <c r="AO29" s="3" t="s">
        <v>16</v>
      </c>
      <c r="AP29" s="4"/>
      <c r="AQ29" s="4"/>
      <c r="AR29" s="4"/>
      <c r="AS29" s="4"/>
      <c r="AT29" s="4"/>
      <c r="AU29" s="4"/>
      <c r="AW29" s="3" t="s">
        <v>16</v>
      </c>
      <c r="AX29" s="4"/>
      <c r="AY29" s="4"/>
      <c r="AZ29" s="4"/>
      <c r="BA29" s="4"/>
      <c r="BB29" s="4"/>
      <c r="BC29" s="4"/>
      <c r="BF29" s="4"/>
      <c r="BG29" s="4"/>
      <c r="BH29" s="4"/>
      <c r="BI29" s="4"/>
      <c r="BJ29" s="4"/>
      <c r="BK29" s="4"/>
    </row>
    <row r="30" spans="1:63" x14ac:dyDescent="0.35">
      <c r="A30" t="s">
        <v>3</v>
      </c>
      <c r="B30" s="4" t="s">
        <v>17</v>
      </c>
      <c r="C30" s="4" t="s">
        <v>18</v>
      </c>
      <c r="D30" s="4" t="s">
        <v>19</v>
      </c>
      <c r="E30" s="4"/>
      <c r="F30" s="4"/>
      <c r="G30" s="4"/>
      <c r="I30" t="s">
        <v>3</v>
      </c>
      <c r="J30" s="4" t="s">
        <v>17</v>
      </c>
      <c r="K30" s="4" t="s">
        <v>18</v>
      </c>
      <c r="L30" s="4" t="s">
        <v>19</v>
      </c>
      <c r="M30" s="4"/>
      <c r="N30" s="4"/>
      <c r="O30" s="4"/>
      <c r="Q30" t="s">
        <v>3</v>
      </c>
      <c r="R30" s="4" t="s">
        <v>17</v>
      </c>
      <c r="S30" s="4" t="s">
        <v>18</v>
      </c>
      <c r="T30" s="4" t="s">
        <v>19</v>
      </c>
      <c r="U30" s="4"/>
      <c r="V30" s="4"/>
      <c r="W30" s="4"/>
      <c r="Y30" t="s">
        <v>3</v>
      </c>
      <c r="Z30" s="4" t="s">
        <v>17</v>
      </c>
      <c r="AA30" s="4" t="s">
        <v>18</v>
      </c>
      <c r="AB30" s="4" t="s">
        <v>19</v>
      </c>
      <c r="AC30" s="4"/>
      <c r="AD30" s="4"/>
      <c r="AE30" s="4"/>
      <c r="AG30" t="s">
        <v>3</v>
      </c>
      <c r="AH30" s="4" t="s">
        <v>17</v>
      </c>
      <c r="AI30" s="4" t="s">
        <v>18</v>
      </c>
      <c r="AJ30" s="4" t="s">
        <v>19</v>
      </c>
      <c r="AK30" s="4"/>
      <c r="AL30" s="4"/>
      <c r="AM30" s="4"/>
      <c r="AO30" t="s">
        <v>3</v>
      </c>
      <c r="AP30" s="4" t="s">
        <v>17</v>
      </c>
      <c r="AQ30" s="4" t="s">
        <v>18</v>
      </c>
      <c r="AR30" s="4" t="s">
        <v>19</v>
      </c>
      <c r="AS30" s="4"/>
      <c r="AT30" s="4"/>
      <c r="AU30" s="4"/>
      <c r="AW30" t="s">
        <v>3</v>
      </c>
      <c r="AX30" s="4" t="s">
        <v>17</v>
      </c>
      <c r="AY30" s="4" t="s">
        <v>18</v>
      </c>
      <c r="AZ30" s="4" t="s">
        <v>19</v>
      </c>
      <c r="BA30" s="4"/>
      <c r="BB30" s="4"/>
      <c r="BC30" s="4"/>
      <c r="BE30" s="3" t="s">
        <v>16</v>
      </c>
      <c r="BF30" s="4"/>
      <c r="BG30" s="4"/>
      <c r="BH30" s="4"/>
      <c r="BI30" s="4"/>
      <c r="BJ30" s="4"/>
      <c r="BK30" s="4"/>
    </row>
    <row r="31" spans="1:63" x14ac:dyDescent="0.35">
      <c r="A31" t="s">
        <v>50</v>
      </c>
      <c r="B31" s="4">
        <v>4</v>
      </c>
      <c r="C31" s="4">
        <v>2</v>
      </c>
      <c r="D31" s="5">
        <f>C31/B31</f>
        <v>0.5</v>
      </c>
      <c r="E31" s="4"/>
      <c r="F31" s="4"/>
      <c r="G31" s="4"/>
      <c r="I31" t="s">
        <v>50</v>
      </c>
      <c r="J31" s="4">
        <v>2</v>
      </c>
      <c r="K31" s="4">
        <v>1</v>
      </c>
      <c r="L31" s="5">
        <f>K31/J31</f>
        <v>0.5</v>
      </c>
      <c r="M31" s="4"/>
      <c r="N31" s="4"/>
      <c r="O31" s="4"/>
      <c r="R31" s="4"/>
      <c r="S31" s="4"/>
      <c r="T31" s="5"/>
      <c r="U31" s="4"/>
      <c r="V31" s="4"/>
      <c r="W31" s="4"/>
      <c r="Y31" t="s">
        <v>50</v>
      </c>
      <c r="Z31" s="4">
        <v>2</v>
      </c>
      <c r="AA31" s="4">
        <v>1</v>
      </c>
      <c r="AB31" s="5">
        <f>AA31/Z31</f>
        <v>0.5</v>
      </c>
      <c r="AC31" s="4"/>
      <c r="AD31" s="4"/>
      <c r="AE31" s="4"/>
      <c r="AG31" t="s">
        <v>50</v>
      </c>
      <c r="AH31" s="4">
        <v>4</v>
      </c>
      <c r="AI31" s="4">
        <v>1</v>
      </c>
      <c r="AJ31" s="5">
        <f>AI31/AH31</f>
        <v>0.25</v>
      </c>
      <c r="AK31" s="4"/>
      <c r="AL31" s="4"/>
      <c r="AM31" s="4"/>
      <c r="AO31" t="s">
        <v>50</v>
      </c>
      <c r="AP31" s="4">
        <v>1</v>
      </c>
      <c r="AQ31" s="4">
        <v>0</v>
      </c>
      <c r="AR31" s="5">
        <f>AQ31/AP31</f>
        <v>0</v>
      </c>
      <c r="AS31" s="4"/>
      <c r="AT31" s="4"/>
      <c r="AU31" s="4"/>
      <c r="AW31" t="s">
        <v>50</v>
      </c>
      <c r="AX31" s="4">
        <v>0</v>
      </c>
      <c r="AY31" s="4">
        <v>0</v>
      </c>
      <c r="AZ31" s="5" t="e">
        <f>AY31/AX31</f>
        <v>#DIV/0!</v>
      </c>
      <c r="BA31" s="4"/>
      <c r="BB31" s="4"/>
      <c r="BC31" s="4"/>
      <c r="BE31" t="s">
        <v>3</v>
      </c>
      <c r="BF31" s="4" t="s">
        <v>17</v>
      </c>
      <c r="BG31" s="4" t="s">
        <v>18</v>
      </c>
      <c r="BH31" s="4" t="s">
        <v>19</v>
      </c>
      <c r="BI31" s="4"/>
      <c r="BJ31" s="4"/>
      <c r="BK31" s="4"/>
    </row>
    <row r="32" spans="1:63" x14ac:dyDescent="0.35">
      <c r="B32" s="4"/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R32" s="4"/>
      <c r="S32" s="4"/>
      <c r="T32" s="4"/>
      <c r="U32" s="4"/>
      <c r="V32" s="4"/>
      <c r="W32" s="4"/>
      <c r="Z32" s="4"/>
      <c r="AA32" s="4"/>
      <c r="AB32" s="4"/>
      <c r="AC32" s="4"/>
      <c r="AD32" s="4"/>
      <c r="AE32" s="4"/>
      <c r="AP32" s="4"/>
      <c r="AQ32" s="4"/>
      <c r="AR32" s="4"/>
      <c r="AS32" s="4"/>
      <c r="AT32" s="4"/>
      <c r="AU32" s="4"/>
      <c r="AX32" s="4"/>
      <c r="AY32" s="4"/>
      <c r="AZ32" s="4"/>
      <c r="BA32" s="4"/>
      <c r="BB32" s="4"/>
      <c r="BC32" s="4"/>
      <c r="BE32" t="s">
        <v>50</v>
      </c>
      <c r="BF32" s="4">
        <v>2</v>
      </c>
      <c r="BG32" s="4">
        <v>1</v>
      </c>
      <c r="BH32" s="5">
        <f>BG32/BF32</f>
        <v>0.5</v>
      </c>
      <c r="BI32" s="4"/>
      <c r="BJ32" s="4"/>
      <c r="BK32" s="4"/>
    </row>
    <row r="33" spans="1:63" ht="15.5" x14ac:dyDescent="0.35">
      <c r="A33" s="2" t="s">
        <v>20</v>
      </c>
      <c r="B33" s="4"/>
      <c r="C33" s="4"/>
      <c r="D33" s="4"/>
      <c r="E33" s="4"/>
      <c r="F33" s="4"/>
      <c r="G33" s="4"/>
      <c r="I33" s="2" t="s">
        <v>20</v>
      </c>
      <c r="J33" s="4"/>
      <c r="K33" s="4"/>
      <c r="L33" s="4"/>
      <c r="M33" s="4"/>
      <c r="N33" s="4"/>
      <c r="O33" s="4"/>
      <c r="Q33" s="2" t="s">
        <v>20</v>
      </c>
      <c r="R33" s="4"/>
      <c r="S33" s="4"/>
      <c r="T33" s="4"/>
      <c r="U33" s="4"/>
      <c r="V33" s="4"/>
      <c r="W33" s="4"/>
      <c r="Y33" s="3" t="s">
        <v>20</v>
      </c>
      <c r="Z33" s="4"/>
      <c r="AA33" s="4"/>
      <c r="AB33" s="4"/>
      <c r="AC33" s="4"/>
      <c r="AD33" s="4"/>
      <c r="AE33" s="4"/>
      <c r="AG33" s="3" t="s">
        <v>20</v>
      </c>
      <c r="AO33" s="3" t="s">
        <v>20</v>
      </c>
      <c r="AP33" s="4"/>
      <c r="AQ33" s="4"/>
      <c r="AR33" s="4"/>
      <c r="AS33" s="4"/>
      <c r="AT33" s="4"/>
      <c r="AU33" s="4"/>
      <c r="AW33" s="3" t="s">
        <v>20</v>
      </c>
      <c r="AX33" s="4"/>
      <c r="AY33" s="4"/>
      <c r="AZ33" s="4"/>
      <c r="BA33" s="4"/>
      <c r="BB33" s="4"/>
      <c r="BC33" s="4"/>
      <c r="BF33" s="4"/>
      <c r="BG33" s="4"/>
      <c r="BH33" s="4"/>
      <c r="BI33" s="4"/>
      <c r="BJ33" s="4"/>
      <c r="BK33" s="4"/>
    </row>
    <row r="34" spans="1:63" x14ac:dyDescent="0.35">
      <c r="A34" t="s">
        <v>3</v>
      </c>
      <c r="B34" s="4" t="s">
        <v>9</v>
      </c>
      <c r="C34" s="4" t="s">
        <v>7</v>
      </c>
      <c r="D34" s="4" t="s">
        <v>21</v>
      </c>
      <c r="E34" s="4" t="s">
        <v>22</v>
      </c>
      <c r="F34" s="4" t="s">
        <v>23</v>
      </c>
      <c r="G34" s="4" t="s">
        <v>13</v>
      </c>
      <c r="I34" t="s">
        <v>3</v>
      </c>
      <c r="J34" s="4" t="s">
        <v>9</v>
      </c>
      <c r="K34" s="4" t="s">
        <v>7</v>
      </c>
      <c r="L34" s="4" t="s">
        <v>21</v>
      </c>
      <c r="M34" s="4" t="s">
        <v>22</v>
      </c>
      <c r="N34" s="4" t="s">
        <v>23</v>
      </c>
      <c r="O34" s="4" t="s">
        <v>13</v>
      </c>
      <c r="Q34" t="s">
        <v>3</v>
      </c>
      <c r="R34" s="4" t="s">
        <v>9</v>
      </c>
      <c r="S34" s="4" t="s">
        <v>7</v>
      </c>
      <c r="T34" s="4" t="s">
        <v>21</v>
      </c>
      <c r="U34" s="4" t="s">
        <v>22</v>
      </c>
      <c r="V34" s="4" t="s">
        <v>23</v>
      </c>
      <c r="W34" s="4" t="s">
        <v>13</v>
      </c>
      <c r="Y34" t="s">
        <v>3</v>
      </c>
      <c r="Z34" s="4" t="s">
        <v>9</v>
      </c>
      <c r="AA34" s="4" t="s">
        <v>7</v>
      </c>
      <c r="AB34" s="4" t="s">
        <v>21</v>
      </c>
      <c r="AC34" s="4" t="s">
        <v>22</v>
      </c>
      <c r="AD34" s="4" t="s">
        <v>23</v>
      </c>
      <c r="AE34" s="4" t="s">
        <v>13</v>
      </c>
      <c r="AG34" t="s">
        <v>3</v>
      </c>
      <c r="AH34" s="4" t="s">
        <v>9</v>
      </c>
      <c r="AI34" s="4" t="s">
        <v>7</v>
      </c>
      <c r="AJ34" s="4" t="s">
        <v>21</v>
      </c>
      <c r="AK34" s="4" t="s">
        <v>22</v>
      </c>
      <c r="AL34" s="4" t="s">
        <v>23</v>
      </c>
      <c r="AM34" s="4" t="s">
        <v>13</v>
      </c>
      <c r="AO34" t="s">
        <v>3</v>
      </c>
      <c r="AP34" s="4" t="s">
        <v>9</v>
      </c>
      <c r="AQ34" s="4" t="s">
        <v>7</v>
      </c>
      <c r="AR34" s="4" t="s">
        <v>21</v>
      </c>
      <c r="AS34" s="4" t="s">
        <v>22</v>
      </c>
      <c r="AT34" s="4" t="s">
        <v>23</v>
      </c>
      <c r="AU34" s="4" t="s">
        <v>13</v>
      </c>
      <c r="AW34" t="s">
        <v>3</v>
      </c>
      <c r="AX34" s="4" t="s">
        <v>9</v>
      </c>
      <c r="AY34" s="4" t="s">
        <v>7</v>
      </c>
      <c r="AZ34" s="4" t="s">
        <v>21</v>
      </c>
      <c r="BA34" s="4" t="s">
        <v>22</v>
      </c>
      <c r="BB34" s="4" t="s">
        <v>23</v>
      </c>
      <c r="BC34" s="4" t="s">
        <v>13</v>
      </c>
      <c r="BE34" s="3" t="s">
        <v>20</v>
      </c>
      <c r="BF34" s="4"/>
      <c r="BG34" s="4"/>
      <c r="BH34" s="4"/>
      <c r="BI34" s="4"/>
      <c r="BJ34" s="4"/>
      <c r="BK34" s="4"/>
    </row>
    <row r="35" spans="1:63" x14ac:dyDescent="0.35">
      <c r="A35" t="s">
        <v>51</v>
      </c>
      <c r="B35" s="4">
        <v>2</v>
      </c>
      <c r="C35" s="4">
        <v>20</v>
      </c>
      <c r="D35" s="4"/>
      <c r="E35" s="4"/>
      <c r="F35" s="4"/>
      <c r="G35" s="4"/>
      <c r="J35" s="4"/>
      <c r="K35" s="4"/>
      <c r="L35" s="4"/>
      <c r="M35" s="4"/>
      <c r="N35" s="4"/>
      <c r="O35" s="4"/>
      <c r="Q35" t="s">
        <v>60</v>
      </c>
      <c r="U35" s="4">
        <v>1</v>
      </c>
      <c r="Z35" s="4"/>
      <c r="AA35" s="4"/>
      <c r="AB35" s="4"/>
      <c r="AC35" s="4"/>
      <c r="AD35" s="4"/>
      <c r="AE35" s="4"/>
      <c r="AG35" t="s">
        <v>77</v>
      </c>
      <c r="AH35" s="4"/>
      <c r="AI35" s="4"/>
      <c r="AJ35" s="4"/>
      <c r="AK35" s="4" t="s">
        <v>24</v>
      </c>
      <c r="AL35" s="4"/>
      <c r="AM35" s="4"/>
      <c r="AO35" t="s">
        <v>51</v>
      </c>
      <c r="AP35" s="4"/>
      <c r="AQ35" s="4"/>
      <c r="AR35" s="4"/>
      <c r="AS35" s="4">
        <v>1</v>
      </c>
      <c r="AT35" s="4"/>
      <c r="AU35" s="4">
        <v>1</v>
      </c>
      <c r="AX35" s="4"/>
      <c r="AY35" s="4"/>
      <c r="AZ35" s="4"/>
      <c r="BA35" s="4"/>
      <c r="BB35" s="4"/>
      <c r="BC35" s="4"/>
      <c r="BE35" t="s">
        <v>3</v>
      </c>
      <c r="BF35" s="4" t="s">
        <v>9</v>
      </c>
      <c r="BG35" s="4" t="s">
        <v>7</v>
      </c>
      <c r="BH35" s="4" t="s">
        <v>21</v>
      </c>
      <c r="BI35" s="4" t="s">
        <v>22</v>
      </c>
      <c r="BJ35" s="4" t="s">
        <v>23</v>
      </c>
      <c r="BK35" s="4" t="s">
        <v>13</v>
      </c>
    </row>
    <row r="36" spans="1:63" x14ac:dyDescent="0.35">
      <c r="A36" t="s">
        <v>52</v>
      </c>
      <c r="B36" s="4">
        <v>1</v>
      </c>
      <c r="C36" s="4">
        <v>7</v>
      </c>
      <c r="D36" s="4"/>
      <c r="E36" s="4"/>
      <c r="F36" s="4"/>
      <c r="G36" s="4"/>
      <c r="J36" s="4"/>
      <c r="K36" s="4"/>
      <c r="L36" s="4"/>
      <c r="M36" s="4"/>
      <c r="N36" s="4"/>
      <c r="O36" s="4"/>
      <c r="AG36" t="s">
        <v>50</v>
      </c>
      <c r="AH36" s="4"/>
      <c r="AI36" s="4"/>
      <c r="AJ36" s="4"/>
      <c r="AK36" s="4">
        <v>1</v>
      </c>
      <c r="AL36" s="4"/>
      <c r="AM36" s="4"/>
      <c r="AP36" s="4"/>
      <c r="AQ36" s="4"/>
      <c r="AR36" s="4"/>
      <c r="AS36" s="4"/>
      <c r="AT36" s="4"/>
      <c r="AU36" s="4"/>
      <c r="BE36" t="s">
        <v>45</v>
      </c>
      <c r="BF36" s="4">
        <v>1</v>
      </c>
      <c r="BG36" s="4">
        <v>15</v>
      </c>
      <c r="BH36" s="4"/>
      <c r="BI36" s="4"/>
      <c r="BJ36" s="4"/>
      <c r="BK36" s="4"/>
    </row>
    <row r="37" spans="1:63" x14ac:dyDescent="0.35">
      <c r="AP37" s="4"/>
      <c r="AQ37" s="4"/>
      <c r="AR37" s="4"/>
      <c r="AS37" s="4"/>
      <c r="AT37" s="4"/>
      <c r="AU37" s="4"/>
    </row>
    <row r="41" spans="1:63" ht="15.5" x14ac:dyDescent="0.45">
      <c r="A41" s="8" t="s">
        <v>25</v>
      </c>
      <c r="B41" s="10"/>
      <c r="C41" s="10"/>
      <c r="D41" s="10"/>
      <c r="E41" s="10"/>
      <c r="F41" s="10"/>
      <c r="G41" s="10"/>
      <c r="H41" s="10"/>
      <c r="J41" s="8" t="s">
        <v>26</v>
      </c>
      <c r="K41" s="10"/>
      <c r="L41" s="10"/>
      <c r="M41" s="10"/>
      <c r="N41" s="10"/>
    </row>
    <row r="43" spans="1:63" ht="15.5" x14ac:dyDescent="0.35">
      <c r="A43" s="2" t="s">
        <v>2</v>
      </c>
      <c r="J43" s="3" t="s">
        <v>89</v>
      </c>
      <c r="K43" s="3"/>
      <c r="L43" s="3"/>
      <c r="M43" s="3"/>
      <c r="N43" s="3"/>
    </row>
    <row r="44" spans="1:63" x14ac:dyDescent="0.35">
      <c r="A44" t="s">
        <v>3</v>
      </c>
      <c r="B44" s="4" t="s">
        <v>4</v>
      </c>
      <c r="C44" s="4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27</v>
      </c>
      <c r="J44" s="3" t="s">
        <v>90</v>
      </c>
      <c r="K44" s="3"/>
      <c r="L44" s="3"/>
      <c r="M44" s="3"/>
      <c r="N44" s="3"/>
    </row>
    <row r="45" spans="1:63" x14ac:dyDescent="0.35">
      <c r="A45" t="s">
        <v>43</v>
      </c>
      <c r="B45" s="4">
        <f>B9+J9+R9+Z9+AH9+AP9</f>
        <v>126</v>
      </c>
      <c r="C45" s="4">
        <f>C9+K9+S9+AA9+AI9+AQ9</f>
        <v>72</v>
      </c>
      <c r="D45" s="5">
        <f>C45/B45</f>
        <v>0.5714285714285714</v>
      </c>
      <c r="E45" s="4">
        <f>E9+M9+U9+AC9+AK9+AS9</f>
        <v>598</v>
      </c>
      <c r="F45" s="4">
        <f>F9+N9+V9+AD9+AL9</f>
        <v>6</v>
      </c>
      <c r="G45" s="4">
        <f>G9+O9+W9+AE9+AM9+AU9</f>
        <v>12</v>
      </c>
      <c r="H45" s="6"/>
      <c r="J45" s="3" t="s">
        <v>91</v>
      </c>
      <c r="K45" s="3"/>
      <c r="L45" s="3"/>
      <c r="M45" s="3"/>
      <c r="N45" s="3"/>
    </row>
    <row r="46" spans="1:63" x14ac:dyDescent="0.35">
      <c r="A46" t="s">
        <v>52</v>
      </c>
      <c r="B46" s="4">
        <f>AX9+BF9</f>
        <v>21</v>
      </c>
      <c r="C46" s="4">
        <f>AY9+BG9</f>
        <v>13</v>
      </c>
      <c r="D46" s="5">
        <v>0.56999999999999995</v>
      </c>
      <c r="E46" s="4">
        <f>BA9+BI9</f>
        <v>128</v>
      </c>
      <c r="F46" s="4">
        <v>1</v>
      </c>
      <c r="G46" s="4">
        <v>1</v>
      </c>
      <c r="H46" s="4"/>
      <c r="J46" s="3" t="s">
        <v>92</v>
      </c>
      <c r="K46" s="3"/>
      <c r="L46" s="3"/>
      <c r="M46" s="3"/>
      <c r="N46" s="3"/>
    </row>
    <row r="47" spans="1:63" x14ac:dyDescent="0.35">
      <c r="J47" s="3" t="s">
        <v>93</v>
      </c>
      <c r="K47" s="3"/>
      <c r="L47" s="3"/>
      <c r="M47" s="3" t="s">
        <v>94</v>
      </c>
      <c r="N47" s="3" t="s">
        <v>95</v>
      </c>
    </row>
    <row r="48" spans="1:63" ht="15.5" x14ac:dyDescent="0.35">
      <c r="A48" s="2" t="s">
        <v>10</v>
      </c>
      <c r="J48" s="3" t="s">
        <v>96</v>
      </c>
      <c r="K48" s="3"/>
      <c r="L48" s="3"/>
      <c r="M48" s="3" t="s">
        <v>97</v>
      </c>
      <c r="N48" s="3" t="s">
        <v>98</v>
      </c>
    </row>
    <row r="49" spans="1:14" x14ac:dyDescent="0.35">
      <c r="A49" t="s">
        <v>3</v>
      </c>
      <c r="B49" s="4" t="s">
        <v>4</v>
      </c>
      <c r="C49" s="4" t="s">
        <v>7</v>
      </c>
      <c r="D49" s="4" t="s">
        <v>11</v>
      </c>
      <c r="E49" s="4" t="s">
        <v>12</v>
      </c>
      <c r="F49" s="4" t="s">
        <v>13</v>
      </c>
      <c r="J49" s="3" t="s">
        <v>100</v>
      </c>
      <c r="K49" s="3"/>
      <c r="L49" s="3"/>
      <c r="M49" s="3"/>
      <c r="N49" s="3"/>
    </row>
    <row r="50" spans="1:14" x14ac:dyDescent="0.35">
      <c r="A50" t="s">
        <v>47</v>
      </c>
      <c r="B50" s="4">
        <f>B13+J13+R13+Z13+AH14+AP14+AX13+BF14</f>
        <v>63</v>
      </c>
      <c r="C50" s="4">
        <f>C13+K13+S13+AA13+AI14+AQ14+AY13+BG14</f>
        <v>337</v>
      </c>
      <c r="D50" s="6">
        <f>C50/B50</f>
        <v>5.3492063492063489</v>
      </c>
      <c r="E50" s="4">
        <v>14</v>
      </c>
      <c r="F50" s="4">
        <f>F13+N13+V13+AL14</f>
        <v>2</v>
      </c>
      <c r="J50" s="3" t="s">
        <v>101</v>
      </c>
      <c r="K50" s="3"/>
      <c r="L50" s="3"/>
      <c r="M50" s="3"/>
      <c r="N50" s="3"/>
    </row>
    <row r="51" spans="1:14" x14ac:dyDescent="0.35">
      <c r="A51" t="s">
        <v>44</v>
      </c>
      <c r="B51" s="4">
        <f>B14+J14+R14+Z14+AP15+AX14+BF15</f>
        <v>53</v>
      </c>
      <c r="C51" s="4">
        <f>C14+K14+S14+AA14+AQ15+AY14+BG15</f>
        <v>323</v>
      </c>
      <c r="D51" s="6">
        <f>C51/B51</f>
        <v>6.0943396226415096</v>
      </c>
      <c r="E51" s="4">
        <v>16</v>
      </c>
      <c r="F51" s="4">
        <f>F14+N14+V14+BJ15</f>
        <v>3</v>
      </c>
      <c r="J51" s="3" t="s">
        <v>102</v>
      </c>
      <c r="K51" s="3"/>
      <c r="L51" s="3"/>
      <c r="M51" s="3"/>
      <c r="N51" s="3"/>
    </row>
    <row r="52" spans="1:14" x14ac:dyDescent="0.35">
      <c r="A52" t="s">
        <v>43</v>
      </c>
      <c r="B52" s="4">
        <f>B15+J15+R15+Z15+AH13+AP13</f>
        <v>38</v>
      </c>
      <c r="C52" s="4">
        <f>C15+K15+S15+AA15+AI13+AQ13</f>
        <v>245</v>
      </c>
      <c r="D52" s="6">
        <f>C52/B52</f>
        <v>6.4473684210526319</v>
      </c>
      <c r="E52" s="4">
        <v>25</v>
      </c>
      <c r="F52" s="4">
        <f>F15+N15+V15+AL13</f>
        <v>2</v>
      </c>
    </row>
    <row r="53" spans="1:14" x14ac:dyDescent="0.35">
      <c r="A53" t="s">
        <v>52</v>
      </c>
      <c r="B53" s="4">
        <v>6</v>
      </c>
      <c r="C53" s="4">
        <v>15</v>
      </c>
      <c r="D53" s="6">
        <f>C53/B53</f>
        <v>2.5</v>
      </c>
      <c r="E53" s="4">
        <v>5</v>
      </c>
      <c r="F53" s="4">
        <v>0</v>
      </c>
    </row>
    <row r="54" spans="1:14" x14ac:dyDescent="0.35">
      <c r="A54" t="s">
        <v>49</v>
      </c>
      <c r="B54" s="4">
        <f>B16+AH15</f>
        <v>3</v>
      </c>
      <c r="C54" s="4">
        <f>C16+AI15</f>
        <v>8</v>
      </c>
      <c r="D54" s="6">
        <f>C54/B54</f>
        <v>2.6666666666666665</v>
      </c>
      <c r="E54" s="4">
        <v>5</v>
      </c>
      <c r="F54" s="4">
        <v>0</v>
      </c>
    </row>
    <row r="56" spans="1:14" ht="15.5" x14ac:dyDescent="0.35">
      <c r="A56" s="2" t="s">
        <v>14</v>
      </c>
    </row>
    <row r="57" spans="1:14" x14ac:dyDescent="0.35">
      <c r="A57" t="s">
        <v>3</v>
      </c>
      <c r="B57" s="4" t="s">
        <v>15</v>
      </c>
      <c r="C57" s="4" t="s">
        <v>7</v>
      </c>
      <c r="D57" s="4" t="s">
        <v>11</v>
      </c>
      <c r="E57" s="4" t="s">
        <v>12</v>
      </c>
      <c r="F57" s="4" t="s">
        <v>13</v>
      </c>
    </row>
    <row r="58" spans="1:14" x14ac:dyDescent="0.35">
      <c r="A58" t="s">
        <v>45</v>
      </c>
      <c r="B58" s="4">
        <f>B21+J21+R21+Z21+AH21+AP21+AX21+BF22</f>
        <v>26</v>
      </c>
      <c r="C58" s="4">
        <f>C21+K21+S21+AA21+AI21+AQ21+AY21+BG22</f>
        <v>261</v>
      </c>
      <c r="D58" s="6">
        <f t="shared" ref="D58:D59" si="7">C58/B58</f>
        <v>10.038461538461538</v>
      </c>
      <c r="E58" s="4">
        <v>25</v>
      </c>
      <c r="F58" s="4">
        <v>6</v>
      </c>
    </row>
    <row r="59" spans="1:14" x14ac:dyDescent="0.35">
      <c r="A59" t="s">
        <v>48</v>
      </c>
      <c r="B59" s="4">
        <f>B23+J23+R22+AH23+AP23+AX23</f>
        <v>14</v>
      </c>
      <c r="C59" s="4">
        <f>C23+K23+S22+AI23+AQ23+AY23</f>
        <v>173</v>
      </c>
      <c r="D59" s="6">
        <f t="shared" si="7"/>
        <v>12.357142857142858</v>
      </c>
      <c r="E59" s="4">
        <v>60</v>
      </c>
      <c r="F59" s="4">
        <f>F23+N23</f>
        <v>0</v>
      </c>
    </row>
    <row r="60" spans="1:14" x14ac:dyDescent="0.35">
      <c r="A60" t="s">
        <v>47</v>
      </c>
      <c r="B60" s="4">
        <v>15</v>
      </c>
      <c r="C60" s="4">
        <v>118</v>
      </c>
      <c r="D60" s="6">
        <f t="shared" ref="D60:D67" si="8">C60/B60</f>
        <v>7.8666666666666663</v>
      </c>
      <c r="E60" s="4">
        <v>8</v>
      </c>
      <c r="F60" s="4">
        <f>F24+N24</f>
        <v>0</v>
      </c>
    </row>
    <row r="61" spans="1:14" x14ac:dyDescent="0.35">
      <c r="A61" t="s">
        <v>44</v>
      </c>
      <c r="B61" s="4">
        <v>9</v>
      </c>
      <c r="C61" s="4">
        <v>67</v>
      </c>
      <c r="D61" s="6">
        <f>C61/B61</f>
        <v>7.4444444444444446</v>
      </c>
      <c r="E61" s="4">
        <v>12</v>
      </c>
      <c r="F61" s="4">
        <v>0</v>
      </c>
    </row>
    <row r="62" spans="1:14" x14ac:dyDescent="0.35">
      <c r="A62" t="s">
        <v>46</v>
      </c>
      <c r="B62" s="4">
        <f>B22+J22+AH24+AP24</f>
        <v>7</v>
      </c>
      <c r="C62" s="4">
        <f>C22+K22+AI24+AQ24</f>
        <v>32</v>
      </c>
      <c r="D62" s="6">
        <f>C62/B62</f>
        <v>4.5714285714285712</v>
      </c>
      <c r="E62" s="4">
        <v>8</v>
      </c>
      <c r="F62" s="4">
        <f>+F22</f>
        <v>0</v>
      </c>
    </row>
    <row r="63" spans="1:14" x14ac:dyDescent="0.35">
      <c r="A63" t="s">
        <v>61</v>
      </c>
      <c r="B63" s="4">
        <f>J27+R26+Z22+AP25</f>
        <v>4</v>
      </c>
      <c r="C63" s="4">
        <f>K27+S26+AA22+AQ25</f>
        <v>39</v>
      </c>
      <c r="D63" s="6">
        <f>C63/B63</f>
        <v>9.75</v>
      </c>
      <c r="E63" s="4">
        <v>20</v>
      </c>
      <c r="F63" s="4">
        <f>N27+V26</f>
        <v>0</v>
      </c>
    </row>
    <row r="64" spans="1:14" x14ac:dyDescent="0.35">
      <c r="A64" t="s">
        <v>68</v>
      </c>
      <c r="B64" s="4">
        <f>R23+Z23+AH26</f>
        <v>3</v>
      </c>
      <c r="C64" s="4">
        <f>S23+AA23+AI26</f>
        <v>18</v>
      </c>
      <c r="D64" s="6">
        <f>C64/B64</f>
        <v>6</v>
      </c>
      <c r="E64" s="4">
        <v>7</v>
      </c>
      <c r="F64" s="4">
        <v>0</v>
      </c>
    </row>
    <row r="65" spans="1:8" x14ac:dyDescent="0.35">
      <c r="A65" t="s">
        <v>60</v>
      </c>
      <c r="B65" s="4">
        <f>J26+R25</f>
        <v>2</v>
      </c>
      <c r="C65" s="4">
        <f>K26+S25</f>
        <v>15</v>
      </c>
      <c r="D65" s="6">
        <f>C65/B65</f>
        <v>7.5</v>
      </c>
      <c r="E65" s="4">
        <v>9</v>
      </c>
      <c r="F65" s="4">
        <f>N26+V25</f>
        <v>0</v>
      </c>
    </row>
    <row r="66" spans="1:8" x14ac:dyDescent="0.35">
      <c r="A66" t="s">
        <v>49</v>
      </c>
      <c r="B66" s="4">
        <f>B25+J25</f>
        <v>2</v>
      </c>
      <c r="C66" s="4">
        <f>C25+K25</f>
        <v>7</v>
      </c>
      <c r="D66" s="6">
        <f t="shared" si="8"/>
        <v>3.5</v>
      </c>
      <c r="E66" s="4">
        <v>5</v>
      </c>
      <c r="F66" s="4">
        <f>F25+N25</f>
        <v>1</v>
      </c>
    </row>
    <row r="67" spans="1:8" x14ac:dyDescent="0.35">
      <c r="A67" t="s">
        <v>76</v>
      </c>
      <c r="B67" s="4">
        <f>AH25</f>
        <v>1</v>
      </c>
      <c r="C67" s="4">
        <f>AI25</f>
        <v>5</v>
      </c>
      <c r="D67" s="6">
        <f t="shared" si="8"/>
        <v>5</v>
      </c>
      <c r="E67" s="4">
        <v>5</v>
      </c>
      <c r="F67" s="4">
        <v>0</v>
      </c>
    </row>
    <row r="70" spans="1:8" ht="15.5" x14ac:dyDescent="0.35">
      <c r="A70" s="2" t="s">
        <v>16</v>
      </c>
    </row>
    <row r="71" spans="1:8" x14ac:dyDescent="0.35">
      <c r="A71" t="s">
        <v>3</v>
      </c>
      <c r="B71" s="4" t="s">
        <v>17</v>
      </c>
      <c r="C71" s="4" t="s">
        <v>18</v>
      </c>
      <c r="D71" s="4" t="s">
        <v>19</v>
      </c>
      <c r="E71" s="4"/>
      <c r="F71" s="4"/>
      <c r="G71" s="4"/>
      <c r="H71" s="4"/>
    </row>
    <row r="72" spans="1:8" x14ac:dyDescent="0.35">
      <c r="A72" t="s">
        <v>50</v>
      </c>
      <c r="B72" s="4">
        <v>15</v>
      </c>
      <c r="C72" s="4">
        <v>6</v>
      </c>
      <c r="D72" s="5">
        <f>C72/B72</f>
        <v>0.4</v>
      </c>
      <c r="E72" s="4"/>
      <c r="F72" s="4"/>
      <c r="G72" s="4"/>
      <c r="H72" s="4"/>
    </row>
    <row r="73" spans="1:8" x14ac:dyDescent="0.35">
      <c r="B73" s="4"/>
      <c r="C73" s="4"/>
      <c r="D73" s="4"/>
      <c r="E73" s="4"/>
      <c r="F73" s="4"/>
      <c r="G73" s="4"/>
      <c r="H73" s="4"/>
    </row>
    <row r="74" spans="1:8" ht="15.5" x14ac:dyDescent="0.35">
      <c r="A74" s="2" t="s">
        <v>20</v>
      </c>
      <c r="B74" s="4"/>
      <c r="C74" s="4"/>
      <c r="D74" s="4"/>
      <c r="E74" s="4"/>
      <c r="F74" s="4"/>
      <c r="G74" s="4"/>
      <c r="H74" s="4"/>
    </row>
    <row r="75" spans="1:8" x14ac:dyDescent="0.35">
      <c r="A75" t="s">
        <v>3</v>
      </c>
      <c r="B75" s="4" t="s">
        <v>9</v>
      </c>
      <c r="C75" s="4" t="s">
        <v>7</v>
      </c>
      <c r="D75" s="4" t="s">
        <v>21</v>
      </c>
      <c r="E75" s="4" t="s">
        <v>22</v>
      </c>
      <c r="F75" s="4" t="s">
        <v>24</v>
      </c>
      <c r="G75" s="4" t="s">
        <v>13</v>
      </c>
      <c r="H75" s="4" t="s">
        <v>23</v>
      </c>
    </row>
    <row r="76" spans="1:8" x14ac:dyDescent="0.35">
      <c r="A76" t="s">
        <v>51</v>
      </c>
      <c r="B76" s="4">
        <v>2</v>
      </c>
      <c r="C76" s="4">
        <v>20</v>
      </c>
      <c r="D76" s="4"/>
      <c r="E76" s="4">
        <v>1</v>
      </c>
      <c r="F76" s="4"/>
      <c r="G76" s="4">
        <v>1</v>
      </c>
      <c r="H76" s="4"/>
    </row>
    <row r="77" spans="1:8" x14ac:dyDescent="0.35">
      <c r="A77" t="s">
        <v>52</v>
      </c>
      <c r="B77" s="4">
        <v>1</v>
      </c>
      <c r="C77" s="4">
        <v>7</v>
      </c>
      <c r="D77" s="4"/>
      <c r="E77" s="4"/>
      <c r="F77" s="4"/>
      <c r="G77" s="4"/>
      <c r="H77" s="4"/>
    </row>
    <row r="78" spans="1:8" x14ac:dyDescent="0.35">
      <c r="A78" t="s">
        <v>60</v>
      </c>
      <c r="E78" s="4">
        <v>1</v>
      </c>
    </row>
    <row r="79" spans="1:8" x14ac:dyDescent="0.35">
      <c r="A79" t="s">
        <v>77</v>
      </c>
      <c r="E79" s="4"/>
      <c r="F79" s="4">
        <v>1</v>
      </c>
    </row>
    <row r="80" spans="1:8" x14ac:dyDescent="0.35">
      <c r="A80" t="s">
        <v>78</v>
      </c>
      <c r="E80" s="4">
        <v>1</v>
      </c>
      <c r="F80" s="4"/>
    </row>
    <row r="81" spans="1:6" x14ac:dyDescent="0.35">
      <c r="A81" t="s">
        <v>45</v>
      </c>
      <c r="B81" s="4">
        <v>1</v>
      </c>
      <c r="C81" s="4">
        <v>15</v>
      </c>
    </row>
    <row r="83" spans="1:6" ht="15.5" x14ac:dyDescent="0.35">
      <c r="A83" s="2" t="s">
        <v>28</v>
      </c>
    </row>
    <row r="84" spans="1:6" x14ac:dyDescent="0.35">
      <c r="A84" t="s">
        <v>3</v>
      </c>
      <c r="B84" s="4" t="s">
        <v>29</v>
      </c>
      <c r="C84" s="4" t="s">
        <v>7</v>
      </c>
      <c r="D84" s="4" t="s">
        <v>11</v>
      </c>
      <c r="E84" s="4" t="s">
        <v>12</v>
      </c>
      <c r="F84" s="4" t="s">
        <v>13</v>
      </c>
    </row>
  </sheetData>
  <mergeCells count="10">
    <mergeCell ref="BE5:BK5"/>
    <mergeCell ref="A41:H41"/>
    <mergeCell ref="J41:N41"/>
    <mergeCell ref="I5:O5"/>
    <mergeCell ref="Q5:W5"/>
    <mergeCell ref="AW5:BC5"/>
    <mergeCell ref="AO5:AU5"/>
    <mergeCell ref="AG5:AM5"/>
    <mergeCell ref="Y5:AE5"/>
    <mergeCell ref="A5:G5"/>
  </mergeCells>
  <printOptions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1"/>
  <sheetViews>
    <sheetView topLeftCell="A38" workbookViewId="0">
      <selection activeCell="L55" sqref="L55"/>
    </sheetView>
  </sheetViews>
  <sheetFormatPr defaultRowHeight="14.5" x14ac:dyDescent="0.35"/>
  <cols>
    <col min="1" max="1" width="14.81640625" customWidth="1"/>
    <col min="9" max="9" width="15.7265625" customWidth="1"/>
    <col min="17" max="17" width="14.54296875" customWidth="1"/>
    <col min="25" max="25" width="10.36328125" customWidth="1"/>
    <col min="33" max="33" width="13.08984375" customWidth="1"/>
    <col min="41" max="41" width="11.6328125" customWidth="1"/>
    <col min="49" max="49" width="11.26953125" customWidth="1"/>
    <col min="57" max="57" width="12.1796875" customWidth="1"/>
  </cols>
  <sheetData>
    <row r="1" spans="1:63" s="1" customFormat="1" ht="21" x14ac:dyDescent="0.5">
      <c r="A1" s="1" t="s">
        <v>30</v>
      </c>
      <c r="H1" s="1" t="s">
        <v>31</v>
      </c>
    </row>
    <row r="3" spans="1:63" ht="21" x14ac:dyDescent="0.5">
      <c r="A3" s="1" t="s">
        <v>1</v>
      </c>
    </row>
    <row r="5" spans="1:63" ht="18.5" customHeight="1" x14ac:dyDescent="0.45">
      <c r="A5" s="13" t="s">
        <v>32</v>
      </c>
      <c r="B5" s="13"/>
      <c r="C5" s="13"/>
      <c r="D5" s="13"/>
      <c r="E5" s="13"/>
      <c r="F5" s="13"/>
      <c r="G5" s="13"/>
      <c r="I5" s="13" t="s">
        <v>55</v>
      </c>
      <c r="J5" s="13"/>
      <c r="K5" s="13"/>
      <c r="L5" s="13"/>
      <c r="M5" s="13"/>
      <c r="N5" s="13"/>
      <c r="O5" s="13"/>
      <c r="Q5" s="14" t="s">
        <v>62</v>
      </c>
      <c r="R5" s="14"/>
      <c r="S5" s="14"/>
      <c r="T5" s="14"/>
      <c r="U5" s="14"/>
      <c r="V5" s="14"/>
      <c r="W5" s="14"/>
      <c r="Y5" s="8" t="s">
        <v>72</v>
      </c>
      <c r="Z5" s="10"/>
      <c r="AA5" s="10"/>
      <c r="AB5" s="10"/>
      <c r="AC5" s="10"/>
      <c r="AD5" s="10"/>
      <c r="AE5" s="10"/>
      <c r="AG5" s="8" t="s">
        <v>79</v>
      </c>
      <c r="AH5" s="9"/>
      <c r="AI5" s="9"/>
      <c r="AJ5" s="9"/>
      <c r="AK5" s="9"/>
      <c r="AL5" s="9"/>
      <c r="AM5" s="9"/>
      <c r="AO5" s="8" t="s">
        <v>81</v>
      </c>
      <c r="AP5" s="10"/>
      <c r="AQ5" s="10"/>
      <c r="AR5" s="10"/>
      <c r="AS5" s="10"/>
      <c r="AT5" s="10"/>
      <c r="AU5" s="10"/>
      <c r="AW5" s="8" t="s">
        <v>86</v>
      </c>
      <c r="AX5" s="10"/>
      <c r="AY5" s="10"/>
      <c r="AZ5" s="10"/>
      <c r="BA5" s="10"/>
      <c r="BB5" s="10"/>
      <c r="BC5" s="10"/>
      <c r="BE5" s="8" t="s">
        <v>106</v>
      </c>
      <c r="BF5" s="10"/>
      <c r="BG5" s="10"/>
      <c r="BH5" s="10"/>
      <c r="BI5" s="10"/>
      <c r="BJ5" s="10"/>
      <c r="BK5" s="10"/>
    </row>
    <row r="7" spans="1:63" ht="15.5" x14ac:dyDescent="0.35">
      <c r="A7" s="2" t="s">
        <v>2</v>
      </c>
      <c r="I7" s="2" t="s">
        <v>2</v>
      </c>
      <c r="Q7" s="2" t="s">
        <v>2</v>
      </c>
      <c r="Y7" s="2" t="s">
        <v>2</v>
      </c>
      <c r="Z7" s="4"/>
      <c r="AA7" s="4"/>
      <c r="AB7" s="4"/>
      <c r="AC7" s="4"/>
      <c r="AD7" s="4"/>
      <c r="AE7" s="4"/>
      <c r="AG7" s="3" t="s">
        <v>2</v>
      </c>
      <c r="AO7" s="2" t="s">
        <v>2</v>
      </c>
      <c r="AW7" s="2" t="s">
        <v>2</v>
      </c>
      <c r="BE7" s="2" t="s">
        <v>2</v>
      </c>
    </row>
    <row r="8" spans="1:63" x14ac:dyDescent="0.35">
      <c r="A8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I8" t="s">
        <v>3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Q8" t="s">
        <v>3</v>
      </c>
      <c r="R8" s="4" t="s">
        <v>4</v>
      </c>
      <c r="S8" s="4" t="s">
        <v>5</v>
      </c>
      <c r="T8" s="4" t="s">
        <v>6</v>
      </c>
      <c r="U8" s="4" t="s">
        <v>7</v>
      </c>
      <c r="V8" s="4" t="s">
        <v>8</v>
      </c>
      <c r="W8" s="4" t="s">
        <v>9</v>
      </c>
      <c r="Y8" t="s">
        <v>3</v>
      </c>
      <c r="Z8" s="4" t="s">
        <v>4</v>
      </c>
      <c r="AA8" s="4" t="s">
        <v>5</v>
      </c>
      <c r="AB8" s="4" t="s">
        <v>6</v>
      </c>
      <c r="AC8" s="4" t="s">
        <v>7</v>
      </c>
      <c r="AD8" s="4" t="s">
        <v>8</v>
      </c>
      <c r="AE8" s="4" t="s">
        <v>9</v>
      </c>
      <c r="AG8" t="s">
        <v>3</v>
      </c>
      <c r="AH8" s="4" t="s">
        <v>4</v>
      </c>
      <c r="AI8" s="4" t="s">
        <v>5</v>
      </c>
      <c r="AJ8" s="4" t="s">
        <v>6</v>
      </c>
      <c r="AK8" s="4" t="s">
        <v>7</v>
      </c>
      <c r="AL8" s="4" t="s">
        <v>8</v>
      </c>
      <c r="AM8" s="4" t="s">
        <v>9</v>
      </c>
      <c r="AO8" t="s">
        <v>3</v>
      </c>
      <c r="AP8" s="4" t="s">
        <v>4</v>
      </c>
      <c r="AQ8" s="4" t="s">
        <v>5</v>
      </c>
      <c r="AR8" s="4" t="s">
        <v>6</v>
      </c>
      <c r="AS8" s="4" t="s">
        <v>7</v>
      </c>
      <c r="AT8" s="4" t="s">
        <v>8</v>
      </c>
      <c r="AU8" s="4" t="s">
        <v>9</v>
      </c>
      <c r="AW8" t="s">
        <v>3</v>
      </c>
      <c r="AX8" s="4" t="s">
        <v>4</v>
      </c>
      <c r="AY8" s="4" t="s">
        <v>5</v>
      </c>
      <c r="AZ8" s="4" t="s">
        <v>6</v>
      </c>
      <c r="BA8" s="4" t="s">
        <v>7</v>
      </c>
      <c r="BB8" s="4" t="s">
        <v>8</v>
      </c>
      <c r="BC8" s="4" t="s">
        <v>9</v>
      </c>
      <c r="BE8" t="s">
        <v>3</v>
      </c>
      <c r="BF8" s="4" t="s">
        <v>4</v>
      </c>
      <c r="BG8" s="4" t="s">
        <v>5</v>
      </c>
      <c r="BH8" s="4" t="s">
        <v>6</v>
      </c>
      <c r="BI8" s="4" t="s">
        <v>7</v>
      </c>
      <c r="BJ8" s="4" t="s">
        <v>8</v>
      </c>
      <c r="BK8" s="4" t="s">
        <v>9</v>
      </c>
    </row>
    <row r="9" spans="1:63" x14ac:dyDescent="0.35">
      <c r="A9" t="s">
        <v>33</v>
      </c>
      <c r="B9" s="4">
        <v>8</v>
      </c>
      <c r="C9" s="4">
        <v>3</v>
      </c>
      <c r="D9" s="5">
        <f>C9/B9</f>
        <v>0.375</v>
      </c>
      <c r="E9" s="4">
        <v>55</v>
      </c>
      <c r="F9" s="4">
        <v>1</v>
      </c>
      <c r="G9" s="4">
        <v>0</v>
      </c>
      <c r="I9" t="s">
        <v>33</v>
      </c>
      <c r="J9" s="4">
        <v>12</v>
      </c>
      <c r="K9" s="4">
        <v>7</v>
      </c>
      <c r="L9" s="5">
        <f>K9/J9</f>
        <v>0.58333333333333337</v>
      </c>
      <c r="M9" s="4">
        <v>38</v>
      </c>
      <c r="N9" s="4">
        <v>2</v>
      </c>
      <c r="O9" s="4">
        <v>0</v>
      </c>
      <c r="Q9" t="s">
        <v>33</v>
      </c>
      <c r="R9" s="4">
        <v>15</v>
      </c>
      <c r="S9" s="4">
        <v>10</v>
      </c>
      <c r="T9" s="5">
        <f>S9/R9</f>
        <v>0.66666666666666663</v>
      </c>
      <c r="U9" s="4">
        <v>78</v>
      </c>
      <c r="V9" s="4">
        <v>1</v>
      </c>
      <c r="W9" s="4">
        <v>1</v>
      </c>
      <c r="Y9" t="s">
        <v>33</v>
      </c>
      <c r="Z9" s="4">
        <v>9</v>
      </c>
      <c r="AA9" s="4">
        <v>5</v>
      </c>
      <c r="AB9" s="5">
        <f>AA9/Z9</f>
        <v>0.55555555555555558</v>
      </c>
      <c r="AC9" s="4">
        <v>32</v>
      </c>
      <c r="AD9" s="4">
        <v>0</v>
      </c>
      <c r="AE9" s="4">
        <v>1</v>
      </c>
      <c r="AG9" t="s">
        <v>39</v>
      </c>
      <c r="AH9" s="4">
        <v>5</v>
      </c>
      <c r="AI9" s="4">
        <v>3</v>
      </c>
      <c r="AJ9" s="5">
        <f>AI9/AH9</f>
        <v>0.6</v>
      </c>
      <c r="AK9" s="4">
        <v>41</v>
      </c>
      <c r="AL9" s="4">
        <v>1</v>
      </c>
      <c r="AM9" s="4">
        <v>0</v>
      </c>
      <c r="AO9" t="s">
        <v>33</v>
      </c>
      <c r="AP9" s="4">
        <v>10</v>
      </c>
      <c r="AQ9" s="4">
        <v>6</v>
      </c>
      <c r="AR9" s="5">
        <f>AQ9/AP9</f>
        <v>0.6</v>
      </c>
      <c r="AS9" s="4">
        <v>63</v>
      </c>
      <c r="AT9" s="4">
        <v>2</v>
      </c>
      <c r="AU9" s="4">
        <v>1</v>
      </c>
      <c r="AW9" t="s">
        <v>33</v>
      </c>
      <c r="AX9" s="4">
        <v>7</v>
      </c>
      <c r="AY9" s="4">
        <v>2</v>
      </c>
      <c r="AZ9" s="5">
        <f>AY9/AX9</f>
        <v>0.2857142857142857</v>
      </c>
      <c r="BA9" s="4">
        <v>63</v>
      </c>
      <c r="BB9" s="4">
        <v>1</v>
      </c>
      <c r="BC9" s="4">
        <v>0</v>
      </c>
      <c r="BE9" t="s">
        <v>33</v>
      </c>
      <c r="BF9" s="4">
        <v>22</v>
      </c>
      <c r="BG9" s="4">
        <v>15</v>
      </c>
      <c r="BH9" s="5">
        <f>BG9/BF9</f>
        <v>0.68181818181818177</v>
      </c>
      <c r="BI9" s="4">
        <v>96</v>
      </c>
      <c r="BJ9" s="4">
        <v>0</v>
      </c>
      <c r="BK9" s="4">
        <v>0</v>
      </c>
    </row>
    <row r="10" spans="1:63" x14ac:dyDescent="0.35">
      <c r="A10" t="s">
        <v>34</v>
      </c>
      <c r="B10" s="4">
        <v>2</v>
      </c>
      <c r="C10" s="4">
        <v>1</v>
      </c>
      <c r="D10" s="5">
        <f>C10/B10</f>
        <v>0.5</v>
      </c>
      <c r="E10" s="4">
        <v>13</v>
      </c>
      <c r="F10" s="4">
        <v>0</v>
      </c>
      <c r="G10" s="4">
        <v>0</v>
      </c>
      <c r="J10" s="4"/>
      <c r="K10" s="4"/>
      <c r="L10" s="5"/>
      <c r="M10" s="4"/>
      <c r="N10" s="4"/>
      <c r="O10" s="4"/>
      <c r="Z10" s="4"/>
      <c r="AA10" s="4"/>
      <c r="AB10" s="4"/>
      <c r="AC10" s="4"/>
      <c r="AD10" s="4"/>
      <c r="AE10" s="4"/>
      <c r="AH10" s="4"/>
      <c r="AI10" s="4"/>
      <c r="AJ10" s="4"/>
      <c r="AK10" s="4"/>
      <c r="AL10" s="4"/>
      <c r="AM10" s="4"/>
      <c r="AO10" t="s">
        <v>39</v>
      </c>
      <c r="AP10" s="4">
        <v>1</v>
      </c>
      <c r="AQ10" s="4">
        <v>0</v>
      </c>
      <c r="AR10" s="5">
        <f>AQ10/AP10</f>
        <v>0</v>
      </c>
      <c r="AS10" s="4">
        <v>0</v>
      </c>
      <c r="AT10" s="4">
        <v>0</v>
      </c>
      <c r="AU10" s="4">
        <v>0</v>
      </c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x14ac:dyDescent="0.35">
      <c r="G11" s="4"/>
      <c r="O11" s="4"/>
      <c r="Z11" s="4"/>
      <c r="AA11" s="4"/>
      <c r="AB11" s="4"/>
      <c r="AC11" s="4"/>
      <c r="AD11" s="4"/>
      <c r="AE11" s="4"/>
      <c r="AH11" s="4"/>
      <c r="AI11" s="4"/>
      <c r="AJ11" s="4"/>
      <c r="AK11" s="4"/>
      <c r="AL11" s="4"/>
      <c r="AM11" s="4"/>
      <c r="AP11" s="4"/>
      <c r="AQ11" s="4"/>
      <c r="AR11" s="4"/>
      <c r="AS11" s="4"/>
      <c r="AT11" s="4"/>
      <c r="AU11" s="4"/>
      <c r="AX11" s="4"/>
      <c r="AY11" s="4"/>
      <c r="AZ11" s="4"/>
      <c r="BA11" s="4"/>
      <c r="BB11" s="4"/>
      <c r="BC11" s="4"/>
      <c r="BF11" s="4"/>
      <c r="BG11" s="4"/>
      <c r="BH11" s="4"/>
      <c r="BI11" s="4"/>
      <c r="BJ11" s="4"/>
      <c r="BK11" s="4"/>
    </row>
    <row r="12" spans="1:63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Y12" s="2" t="s">
        <v>10</v>
      </c>
      <c r="Z12" s="4"/>
      <c r="AA12" s="4"/>
      <c r="AB12" s="4"/>
      <c r="AC12" s="4"/>
      <c r="AD12" s="4"/>
      <c r="AE12" s="4"/>
      <c r="AG12" s="3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t="s">
        <v>3</v>
      </c>
      <c r="B13" s="4" t="s">
        <v>4</v>
      </c>
      <c r="C13" s="4" t="s">
        <v>7</v>
      </c>
      <c r="D13" s="4" t="s">
        <v>11</v>
      </c>
      <c r="E13" s="4" t="s">
        <v>12</v>
      </c>
      <c r="F13" s="4" t="s">
        <v>13</v>
      </c>
      <c r="G13" s="4"/>
      <c r="I13" t="s">
        <v>3</v>
      </c>
      <c r="J13" s="4" t="s">
        <v>4</v>
      </c>
      <c r="K13" s="4" t="s">
        <v>7</v>
      </c>
      <c r="L13" s="4" t="s">
        <v>11</v>
      </c>
      <c r="M13" s="4" t="s">
        <v>12</v>
      </c>
      <c r="N13" s="4" t="s">
        <v>13</v>
      </c>
      <c r="O13" s="4"/>
      <c r="Q13" t="s">
        <v>3</v>
      </c>
      <c r="R13" s="4" t="s">
        <v>4</v>
      </c>
      <c r="S13" s="4" t="s">
        <v>7</v>
      </c>
      <c r="T13" s="4" t="s">
        <v>11</v>
      </c>
      <c r="U13" s="4" t="s">
        <v>12</v>
      </c>
      <c r="V13" s="4" t="s">
        <v>13</v>
      </c>
      <c r="Y13" t="s">
        <v>3</v>
      </c>
      <c r="Z13" s="4" t="s">
        <v>4</v>
      </c>
      <c r="AA13" s="4" t="s">
        <v>7</v>
      </c>
      <c r="AB13" s="4" t="s">
        <v>11</v>
      </c>
      <c r="AC13" s="4" t="s">
        <v>12</v>
      </c>
      <c r="AD13" s="4" t="s">
        <v>13</v>
      </c>
      <c r="AE13" s="4"/>
      <c r="AG13" t="s">
        <v>3</v>
      </c>
      <c r="AH13" s="4" t="s">
        <v>4</v>
      </c>
      <c r="AI13" s="4" t="s">
        <v>7</v>
      </c>
      <c r="AJ13" s="4" t="s">
        <v>11</v>
      </c>
      <c r="AK13" s="4" t="s">
        <v>12</v>
      </c>
      <c r="AL13" s="4" t="s">
        <v>13</v>
      </c>
      <c r="AM13" s="4"/>
      <c r="AO13" t="s">
        <v>3</v>
      </c>
      <c r="AP13" s="4" t="s">
        <v>4</v>
      </c>
      <c r="AQ13" s="4" t="s">
        <v>7</v>
      </c>
      <c r="AR13" s="4" t="s">
        <v>11</v>
      </c>
      <c r="AS13" s="4" t="s">
        <v>12</v>
      </c>
      <c r="AT13" s="4" t="s">
        <v>13</v>
      </c>
      <c r="AU13" s="4"/>
      <c r="AW13" t="s">
        <v>3</v>
      </c>
      <c r="AX13" s="4" t="s">
        <v>4</v>
      </c>
      <c r="AY13" s="4" t="s">
        <v>7</v>
      </c>
      <c r="AZ13" s="4" t="s">
        <v>11</v>
      </c>
      <c r="BA13" s="4" t="s">
        <v>12</v>
      </c>
      <c r="BB13" s="4" t="s">
        <v>13</v>
      </c>
      <c r="BC13" s="4"/>
      <c r="BE13" t="s">
        <v>3</v>
      </c>
      <c r="BF13" s="4" t="s">
        <v>4</v>
      </c>
      <c r="BG13" s="4" t="s">
        <v>7</v>
      </c>
      <c r="BH13" s="4" t="s">
        <v>11</v>
      </c>
      <c r="BI13" s="4" t="s">
        <v>12</v>
      </c>
      <c r="BJ13" s="4" t="s">
        <v>13</v>
      </c>
      <c r="BK13" s="4"/>
    </row>
    <row r="14" spans="1:63" x14ac:dyDescent="0.35">
      <c r="A14" t="s">
        <v>34</v>
      </c>
      <c r="B14" s="4">
        <v>8</v>
      </c>
      <c r="C14" s="4">
        <v>93</v>
      </c>
      <c r="D14" s="6">
        <f>C14/B14</f>
        <v>11.625</v>
      </c>
      <c r="E14" s="4">
        <v>19</v>
      </c>
      <c r="F14" s="4">
        <v>4</v>
      </c>
      <c r="G14" s="4"/>
      <c r="I14" t="s">
        <v>34</v>
      </c>
      <c r="J14" s="4">
        <v>4</v>
      </c>
      <c r="K14" s="4">
        <v>45</v>
      </c>
      <c r="L14" s="6">
        <f>K14/J14</f>
        <v>11.25</v>
      </c>
      <c r="M14" s="4">
        <v>20</v>
      </c>
      <c r="N14" s="4">
        <v>0</v>
      </c>
      <c r="O14" s="4"/>
      <c r="Q14" t="s">
        <v>34</v>
      </c>
      <c r="R14" s="4">
        <v>5</v>
      </c>
      <c r="S14" s="4">
        <v>47</v>
      </c>
      <c r="T14" s="6">
        <f>S14/R14</f>
        <v>9.4</v>
      </c>
      <c r="U14" s="4">
        <v>15</v>
      </c>
      <c r="V14" s="4">
        <v>2</v>
      </c>
      <c r="Y14" t="s">
        <v>35</v>
      </c>
      <c r="Z14" s="4">
        <v>4</v>
      </c>
      <c r="AA14" s="4">
        <v>72</v>
      </c>
      <c r="AB14" s="6">
        <f>AA14/Z14</f>
        <v>18</v>
      </c>
      <c r="AC14" s="4">
        <v>66</v>
      </c>
      <c r="AD14" s="4">
        <v>1</v>
      </c>
      <c r="AE14" s="4"/>
      <c r="AG14" t="s">
        <v>39</v>
      </c>
      <c r="AH14" s="4">
        <v>18</v>
      </c>
      <c r="AI14" s="4">
        <v>101</v>
      </c>
      <c r="AJ14" s="6">
        <f>AI14/AH14</f>
        <v>5.6111111111111107</v>
      </c>
      <c r="AK14" s="4">
        <v>12</v>
      </c>
      <c r="AL14" s="4">
        <v>1</v>
      </c>
      <c r="AM14" s="4"/>
      <c r="AO14" t="s">
        <v>35</v>
      </c>
      <c r="AP14" s="4">
        <v>8</v>
      </c>
      <c r="AQ14" s="4">
        <v>148</v>
      </c>
      <c r="AR14" s="6">
        <f>AQ14/AP14</f>
        <v>18.5</v>
      </c>
      <c r="AS14" s="4">
        <v>76</v>
      </c>
      <c r="AT14" s="4">
        <v>1</v>
      </c>
      <c r="AU14" s="4"/>
      <c r="AW14" t="s">
        <v>35</v>
      </c>
      <c r="AX14" s="4">
        <v>5</v>
      </c>
      <c r="AY14" s="4">
        <v>92</v>
      </c>
      <c r="AZ14" s="6">
        <f>AY14/AX14</f>
        <v>18.399999999999999</v>
      </c>
      <c r="BA14" s="4">
        <v>85</v>
      </c>
      <c r="BB14" s="4">
        <v>1</v>
      </c>
      <c r="BC14" s="4"/>
      <c r="BE14" t="s">
        <v>35</v>
      </c>
      <c r="BF14" s="4">
        <v>4</v>
      </c>
      <c r="BG14" s="4">
        <v>161</v>
      </c>
      <c r="BH14" s="6">
        <f>BG14/BF14</f>
        <v>40.25</v>
      </c>
      <c r="BI14" s="4">
        <v>75</v>
      </c>
      <c r="BJ14" s="4">
        <v>2</v>
      </c>
      <c r="BK14" s="4"/>
    </row>
    <row r="15" spans="1:63" x14ac:dyDescent="0.35">
      <c r="A15" t="s">
        <v>35</v>
      </c>
      <c r="B15" s="4">
        <v>4</v>
      </c>
      <c r="C15" s="4">
        <v>40</v>
      </c>
      <c r="D15" s="6">
        <f>C15/B15</f>
        <v>10</v>
      </c>
      <c r="E15" s="4">
        <v>17</v>
      </c>
      <c r="F15" s="4">
        <v>0</v>
      </c>
      <c r="G15" s="4"/>
      <c r="I15" t="s">
        <v>35</v>
      </c>
      <c r="J15" s="4">
        <v>8</v>
      </c>
      <c r="K15" s="4">
        <v>60</v>
      </c>
      <c r="L15" s="6">
        <f>K15/J15</f>
        <v>7.5</v>
      </c>
      <c r="M15" s="4">
        <v>16</v>
      </c>
      <c r="N15" s="4">
        <v>1</v>
      </c>
      <c r="O15" s="4"/>
      <c r="Q15" t="s">
        <v>35</v>
      </c>
      <c r="R15" s="4">
        <v>8</v>
      </c>
      <c r="S15" s="4">
        <v>103</v>
      </c>
      <c r="T15" s="6">
        <f>S15/R15</f>
        <v>12.875</v>
      </c>
      <c r="U15" s="4">
        <v>25</v>
      </c>
      <c r="V15" s="4">
        <v>1</v>
      </c>
      <c r="Y15" t="s">
        <v>36</v>
      </c>
      <c r="Z15" s="4">
        <v>8</v>
      </c>
      <c r="AA15" s="4">
        <v>9</v>
      </c>
      <c r="AB15" s="6">
        <f>AA15/Z15</f>
        <v>1.125</v>
      </c>
      <c r="AC15" s="4">
        <v>6</v>
      </c>
      <c r="AD15" s="4">
        <v>0</v>
      </c>
      <c r="AE15" s="4"/>
      <c r="AG15" t="s">
        <v>35</v>
      </c>
      <c r="AH15" s="4">
        <v>10</v>
      </c>
      <c r="AI15" s="4">
        <v>37</v>
      </c>
      <c r="AJ15" s="6">
        <f>AI15/AH15</f>
        <v>3.7</v>
      </c>
      <c r="AK15" s="4">
        <v>16</v>
      </c>
      <c r="AL15" s="4">
        <v>0</v>
      </c>
      <c r="AM15" s="4"/>
      <c r="AO15" t="s">
        <v>34</v>
      </c>
      <c r="AP15" s="4">
        <v>3</v>
      </c>
      <c r="AQ15" s="4">
        <v>23</v>
      </c>
      <c r="AR15" s="6">
        <f>AQ15/AP15</f>
        <v>7.666666666666667</v>
      </c>
      <c r="AS15" s="4">
        <v>20</v>
      </c>
      <c r="AT15" s="4">
        <v>0</v>
      </c>
      <c r="AU15" s="4"/>
      <c r="AW15" t="s">
        <v>34</v>
      </c>
      <c r="AX15" s="4">
        <v>3</v>
      </c>
      <c r="AY15" s="4">
        <v>-6</v>
      </c>
      <c r="AZ15" s="6">
        <f>AY15/AX15</f>
        <v>-2</v>
      </c>
      <c r="BA15" s="4">
        <v>1</v>
      </c>
      <c r="BB15" s="4">
        <v>0</v>
      </c>
      <c r="BC15" s="4"/>
      <c r="BE15" t="s">
        <v>34</v>
      </c>
      <c r="BF15" s="4">
        <v>7</v>
      </c>
      <c r="BG15" s="4">
        <v>55</v>
      </c>
      <c r="BH15" s="6">
        <f>BG15/BF15</f>
        <v>7.8571428571428568</v>
      </c>
      <c r="BI15" s="4">
        <v>15</v>
      </c>
      <c r="BJ15" s="4">
        <v>1</v>
      </c>
      <c r="BK15" s="4"/>
    </row>
    <row r="16" spans="1:63" x14ac:dyDescent="0.35">
      <c r="A16" t="s">
        <v>36</v>
      </c>
      <c r="B16" s="4">
        <v>4</v>
      </c>
      <c r="C16" s="4">
        <v>26</v>
      </c>
      <c r="D16" s="6">
        <f>C16/B16</f>
        <v>6.5</v>
      </c>
      <c r="E16" s="4">
        <v>10</v>
      </c>
      <c r="F16" s="4">
        <v>0</v>
      </c>
      <c r="G16" s="4"/>
      <c r="I16" t="s">
        <v>36</v>
      </c>
      <c r="J16" s="4">
        <v>4</v>
      </c>
      <c r="K16" s="4">
        <v>21</v>
      </c>
      <c r="L16" s="6">
        <f>K16/J16</f>
        <v>5.25</v>
      </c>
      <c r="M16" s="4">
        <v>8</v>
      </c>
      <c r="N16" s="4">
        <v>0</v>
      </c>
      <c r="O16" s="4"/>
      <c r="Q16" t="s">
        <v>36</v>
      </c>
      <c r="R16" s="4">
        <v>3</v>
      </c>
      <c r="S16" s="4">
        <v>8</v>
      </c>
      <c r="T16" s="6">
        <f>S16/R16</f>
        <v>2.6666666666666665</v>
      </c>
      <c r="U16" s="4">
        <v>6</v>
      </c>
      <c r="V16" s="4">
        <v>0</v>
      </c>
      <c r="Y16" t="s">
        <v>33</v>
      </c>
      <c r="Z16" s="4">
        <v>3</v>
      </c>
      <c r="AA16" s="4">
        <v>-7</v>
      </c>
      <c r="AB16" s="6">
        <f>AA16/Z16</f>
        <v>-2.3333333333333335</v>
      </c>
      <c r="AC16" s="4">
        <v>6</v>
      </c>
      <c r="AD16" s="4">
        <v>0</v>
      </c>
      <c r="AE16" s="4"/>
      <c r="AG16" t="s">
        <v>36</v>
      </c>
      <c r="AH16" s="4">
        <v>3</v>
      </c>
      <c r="AI16" s="4">
        <v>7</v>
      </c>
      <c r="AJ16" s="6">
        <f>AI16/AH16</f>
        <v>2.3333333333333335</v>
      </c>
      <c r="AK16" s="4">
        <v>7</v>
      </c>
      <c r="AL16" s="4">
        <v>0</v>
      </c>
      <c r="AM16" s="4"/>
      <c r="AO16" t="s">
        <v>36</v>
      </c>
      <c r="AP16" s="4">
        <v>1</v>
      </c>
      <c r="AQ16" s="4">
        <v>4</v>
      </c>
      <c r="AR16" s="6">
        <f>AQ16/AP16</f>
        <v>4</v>
      </c>
      <c r="AS16" s="4">
        <v>7</v>
      </c>
      <c r="AT16" s="4">
        <v>0</v>
      </c>
      <c r="AU16" s="4"/>
      <c r="AW16" t="s">
        <v>36</v>
      </c>
      <c r="AX16" s="4">
        <v>5</v>
      </c>
      <c r="AY16" s="4">
        <v>3</v>
      </c>
      <c r="AZ16" s="6">
        <f>AY16/AX16</f>
        <v>0.6</v>
      </c>
      <c r="BA16" s="4">
        <v>5</v>
      </c>
      <c r="BB16" s="4">
        <v>0</v>
      </c>
      <c r="BC16" s="4"/>
      <c r="BE16" t="s">
        <v>36</v>
      </c>
      <c r="BF16" s="4">
        <v>3</v>
      </c>
      <c r="BG16" s="4">
        <v>6</v>
      </c>
      <c r="BH16" s="6">
        <f>BG16/BF16</f>
        <v>2</v>
      </c>
      <c r="BI16" s="4">
        <v>3</v>
      </c>
      <c r="BJ16" s="4">
        <v>0</v>
      </c>
      <c r="BK16" s="4"/>
    </row>
    <row r="17" spans="1:63" x14ac:dyDescent="0.35">
      <c r="A17" t="s">
        <v>37</v>
      </c>
      <c r="B17" s="4">
        <v>3</v>
      </c>
      <c r="C17" s="4">
        <v>19</v>
      </c>
      <c r="D17" s="6">
        <f>C17/B17</f>
        <v>6.333333333333333</v>
      </c>
      <c r="E17" s="4">
        <v>11</v>
      </c>
      <c r="F17" s="4">
        <v>0</v>
      </c>
      <c r="G17" s="4"/>
      <c r="I17" t="s">
        <v>33</v>
      </c>
      <c r="J17" s="4">
        <v>1</v>
      </c>
      <c r="K17" s="4">
        <v>2</v>
      </c>
      <c r="L17" s="6">
        <f>K17/J17</f>
        <v>2</v>
      </c>
      <c r="M17" s="4">
        <v>2</v>
      </c>
      <c r="N17" s="4">
        <v>0</v>
      </c>
      <c r="O17" s="4"/>
      <c r="Q17" t="s">
        <v>33</v>
      </c>
      <c r="R17" s="4">
        <v>4</v>
      </c>
      <c r="S17" s="4">
        <v>54</v>
      </c>
      <c r="T17" s="6">
        <f>S17/R17</f>
        <v>13.5</v>
      </c>
      <c r="U17" s="4">
        <v>52</v>
      </c>
      <c r="V17" s="4">
        <v>0</v>
      </c>
      <c r="Y17" t="s">
        <v>39</v>
      </c>
      <c r="Z17" s="4">
        <v>5</v>
      </c>
      <c r="AA17" s="4">
        <v>18</v>
      </c>
      <c r="AB17" s="6">
        <f>AA17/Z17</f>
        <v>3.6</v>
      </c>
      <c r="AC17" s="4">
        <v>6</v>
      </c>
      <c r="AD17" s="4">
        <v>0</v>
      </c>
      <c r="AE17" s="4"/>
      <c r="AM17" s="4"/>
      <c r="AO17" t="s">
        <v>39</v>
      </c>
      <c r="AP17" s="4">
        <v>5</v>
      </c>
      <c r="AQ17" s="4">
        <v>10</v>
      </c>
      <c r="AR17" s="6">
        <f>AQ17/AP17</f>
        <v>2</v>
      </c>
      <c r="AS17" s="4">
        <v>6</v>
      </c>
      <c r="AT17" s="4">
        <v>0</v>
      </c>
      <c r="AU17" s="4"/>
      <c r="AW17" t="s">
        <v>39</v>
      </c>
      <c r="AX17" s="4">
        <v>2</v>
      </c>
      <c r="AY17" s="4">
        <v>2</v>
      </c>
      <c r="AZ17" s="6">
        <f>AY17/AX17</f>
        <v>1</v>
      </c>
      <c r="BA17" s="4">
        <v>2</v>
      </c>
      <c r="BB17" s="4">
        <v>0</v>
      </c>
      <c r="BC17" s="4"/>
      <c r="BE17" t="s">
        <v>39</v>
      </c>
      <c r="BF17" s="4">
        <v>2</v>
      </c>
      <c r="BG17" s="4">
        <v>7</v>
      </c>
      <c r="BH17" s="6">
        <f>BG17/BF17</f>
        <v>3.5</v>
      </c>
      <c r="BI17" s="4">
        <v>4</v>
      </c>
      <c r="BJ17" s="4">
        <v>0</v>
      </c>
      <c r="BK17" s="4"/>
    </row>
    <row r="18" spans="1:63" x14ac:dyDescent="0.35">
      <c r="A18" t="s">
        <v>33</v>
      </c>
      <c r="B18" s="4">
        <v>1</v>
      </c>
      <c r="C18" s="4">
        <v>4</v>
      </c>
      <c r="D18" s="6">
        <f>C18/B18</f>
        <v>4</v>
      </c>
      <c r="E18" s="4">
        <v>4</v>
      </c>
      <c r="F18" s="4">
        <v>0</v>
      </c>
      <c r="G18" s="4"/>
      <c r="O18" s="4"/>
      <c r="Y18" t="s">
        <v>37</v>
      </c>
      <c r="Z18" s="4">
        <v>1</v>
      </c>
      <c r="AA18" s="4">
        <v>-5</v>
      </c>
      <c r="AB18" s="6">
        <f>AA18/Z18</f>
        <v>-5</v>
      </c>
      <c r="AC18" s="4">
        <v>-5</v>
      </c>
      <c r="AD18" s="4">
        <v>0</v>
      </c>
      <c r="AE18" s="4"/>
      <c r="AM18" s="4"/>
      <c r="AO18" t="s">
        <v>33</v>
      </c>
      <c r="AP18" s="4">
        <v>3</v>
      </c>
      <c r="AQ18" s="4">
        <v>-14</v>
      </c>
      <c r="AR18" s="6">
        <f>AQ18/AP18</f>
        <v>-4.666666666666667</v>
      </c>
      <c r="AS18" s="4">
        <v>-3</v>
      </c>
      <c r="AT18" s="4">
        <v>0</v>
      </c>
      <c r="AU18" s="4"/>
      <c r="AW18" t="s">
        <v>33</v>
      </c>
      <c r="AX18" s="4">
        <v>4</v>
      </c>
      <c r="AY18" s="4">
        <v>-6</v>
      </c>
      <c r="AZ18" s="6">
        <f>AY18/AX18</f>
        <v>-1.5</v>
      </c>
      <c r="BA18" s="4">
        <v>2</v>
      </c>
      <c r="BB18" s="4">
        <v>0</v>
      </c>
      <c r="BC18" s="4"/>
      <c r="BE18" t="s">
        <v>33</v>
      </c>
      <c r="BF18" s="4">
        <v>2</v>
      </c>
      <c r="BG18" s="4">
        <v>4</v>
      </c>
      <c r="BH18" s="6">
        <f>BG18/BF18</f>
        <v>2</v>
      </c>
      <c r="BI18" s="4">
        <v>3</v>
      </c>
      <c r="BJ18" s="4">
        <v>0</v>
      </c>
      <c r="BK18" s="4"/>
    </row>
    <row r="19" spans="1:63" x14ac:dyDescent="0.35">
      <c r="B19" s="4"/>
      <c r="C19" s="4"/>
      <c r="D19" s="4"/>
      <c r="E19" s="4"/>
      <c r="F19" s="4"/>
      <c r="G19" s="4"/>
      <c r="J19" s="4"/>
      <c r="K19" s="4"/>
      <c r="L19" s="4"/>
      <c r="M19" s="4"/>
      <c r="N19" s="4"/>
      <c r="O19" s="4"/>
      <c r="Z19" s="4"/>
      <c r="AA19" s="4"/>
      <c r="AB19" s="4"/>
      <c r="AC19" s="4"/>
      <c r="AD19" s="4"/>
      <c r="AE19" s="4"/>
      <c r="AH19" s="4"/>
      <c r="AI19" s="4"/>
      <c r="AJ19" s="4"/>
      <c r="AK19" s="4"/>
      <c r="AL19" s="4"/>
      <c r="AM19" s="4"/>
      <c r="AP19" s="4"/>
      <c r="AQ19" s="4"/>
      <c r="AR19" s="4"/>
      <c r="AS19" s="4"/>
      <c r="AT19" s="4"/>
      <c r="AU19" s="4"/>
      <c r="AX19" s="4"/>
      <c r="AY19" s="4"/>
      <c r="AZ19" s="4"/>
      <c r="BA19" s="4"/>
      <c r="BB19" s="4"/>
      <c r="BC19" s="4"/>
      <c r="BF19" s="4"/>
      <c r="BG19" s="4"/>
      <c r="BH19" s="4"/>
      <c r="BI19" s="4"/>
      <c r="BJ19" s="4"/>
      <c r="BK19" s="4"/>
    </row>
    <row r="20" spans="1:63" ht="15.5" x14ac:dyDescent="0.35">
      <c r="A20" s="2" t="s">
        <v>14</v>
      </c>
      <c r="B20" s="4"/>
      <c r="C20" s="4"/>
      <c r="D20" s="4"/>
      <c r="E20" s="4"/>
      <c r="F20" s="4"/>
      <c r="G20" s="4"/>
      <c r="I20" s="2" t="s">
        <v>14</v>
      </c>
      <c r="J20" s="4"/>
      <c r="K20" s="4"/>
      <c r="L20" s="4"/>
      <c r="M20" s="4"/>
      <c r="N20" s="4"/>
      <c r="O20" s="4"/>
      <c r="Q20" s="2" t="s">
        <v>14</v>
      </c>
      <c r="Y20" t="s">
        <v>14</v>
      </c>
      <c r="Z20" s="4"/>
      <c r="AA20" s="4"/>
      <c r="AB20" s="4"/>
      <c r="AC20" s="4"/>
      <c r="AD20" s="4"/>
      <c r="AE20" s="4"/>
      <c r="AG20" s="3" t="s">
        <v>14</v>
      </c>
      <c r="AH20" s="4"/>
      <c r="AI20" s="4"/>
      <c r="AJ20" s="4"/>
      <c r="AK20" s="4"/>
      <c r="AL20" s="4"/>
      <c r="AM20" s="4"/>
      <c r="AO20" s="2" t="s">
        <v>14</v>
      </c>
      <c r="AP20" s="4"/>
      <c r="AQ20" s="4"/>
      <c r="AR20" s="4"/>
      <c r="AS20" s="4"/>
      <c r="AT20" s="4"/>
      <c r="AU20" s="4"/>
      <c r="AW20" s="2" t="s">
        <v>14</v>
      </c>
      <c r="AX20" s="4"/>
      <c r="AY20" s="4"/>
      <c r="AZ20" s="4"/>
      <c r="BA20" s="4"/>
      <c r="BB20" s="4"/>
      <c r="BC20" s="4"/>
      <c r="BE20" s="2" t="s">
        <v>14</v>
      </c>
      <c r="BF20" s="4"/>
      <c r="BG20" s="4"/>
      <c r="BH20" s="4"/>
      <c r="BI20" s="4"/>
      <c r="BJ20" s="4"/>
      <c r="BK20" s="4"/>
    </row>
    <row r="21" spans="1:63" x14ac:dyDescent="0.35">
      <c r="A21" t="s">
        <v>3</v>
      </c>
      <c r="B21" s="4" t="s">
        <v>15</v>
      </c>
      <c r="C21" s="4" t="s">
        <v>7</v>
      </c>
      <c r="D21" s="4" t="s">
        <v>11</v>
      </c>
      <c r="E21" s="4" t="s">
        <v>12</v>
      </c>
      <c r="F21" s="4" t="s">
        <v>13</v>
      </c>
      <c r="G21" s="4"/>
      <c r="I21" t="s">
        <v>3</v>
      </c>
      <c r="J21" s="4" t="s">
        <v>15</v>
      </c>
      <c r="K21" s="4" t="s">
        <v>7</v>
      </c>
      <c r="L21" s="4" t="s">
        <v>11</v>
      </c>
      <c r="M21" s="4" t="s">
        <v>12</v>
      </c>
      <c r="N21" s="4" t="s">
        <v>13</v>
      </c>
      <c r="O21" s="4"/>
      <c r="Q21" t="s">
        <v>3</v>
      </c>
      <c r="R21" s="4" t="s">
        <v>15</v>
      </c>
      <c r="S21" s="4" t="s">
        <v>7</v>
      </c>
      <c r="T21" s="4" t="s">
        <v>11</v>
      </c>
      <c r="U21" s="4" t="s">
        <v>12</v>
      </c>
      <c r="V21" s="4" t="s">
        <v>13</v>
      </c>
      <c r="Y21" t="s">
        <v>3</v>
      </c>
      <c r="Z21" s="4" t="s">
        <v>15</v>
      </c>
      <c r="AA21" s="4" t="s">
        <v>7</v>
      </c>
      <c r="AB21" s="4" t="s">
        <v>11</v>
      </c>
      <c r="AC21" s="4" t="s">
        <v>12</v>
      </c>
      <c r="AD21" s="4" t="s">
        <v>13</v>
      </c>
      <c r="AE21" s="4"/>
      <c r="AG21" t="s">
        <v>3</v>
      </c>
      <c r="AH21" s="4" t="s">
        <v>15</v>
      </c>
      <c r="AI21" s="4" t="s">
        <v>7</v>
      </c>
      <c r="AJ21" s="4" t="s">
        <v>11</v>
      </c>
      <c r="AK21" s="4" t="s">
        <v>12</v>
      </c>
      <c r="AL21" s="4" t="s">
        <v>13</v>
      </c>
      <c r="AM21" s="4"/>
      <c r="AO21" t="s">
        <v>3</v>
      </c>
      <c r="AP21" s="4" t="s">
        <v>15</v>
      </c>
      <c r="AQ21" s="4" t="s">
        <v>7</v>
      </c>
      <c r="AR21" s="4" t="s">
        <v>11</v>
      </c>
      <c r="AS21" s="4" t="s">
        <v>12</v>
      </c>
      <c r="AT21" s="4" t="s">
        <v>13</v>
      </c>
      <c r="AU21" s="4"/>
      <c r="AW21" t="s">
        <v>3</v>
      </c>
      <c r="AX21" s="4" t="s">
        <v>15</v>
      </c>
      <c r="AY21" s="4" t="s">
        <v>7</v>
      </c>
      <c r="AZ21" s="4" t="s">
        <v>11</v>
      </c>
      <c r="BA21" s="4" t="s">
        <v>12</v>
      </c>
      <c r="BB21" s="4" t="s">
        <v>13</v>
      </c>
      <c r="BC21" s="4"/>
      <c r="BE21" t="s">
        <v>3</v>
      </c>
      <c r="BF21" s="4" t="s">
        <v>15</v>
      </c>
      <c r="BG21" s="4" t="s">
        <v>7</v>
      </c>
      <c r="BH21" s="4" t="s">
        <v>11</v>
      </c>
      <c r="BI21" s="4" t="s">
        <v>12</v>
      </c>
      <c r="BJ21" s="4" t="s">
        <v>13</v>
      </c>
      <c r="BK21" s="4"/>
    </row>
    <row r="22" spans="1:63" x14ac:dyDescent="0.35">
      <c r="A22" t="s">
        <v>38</v>
      </c>
      <c r="B22" s="4">
        <v>2</v>
      </c>
      <c r="C22" s="4">
        <v>37</v>
      </c>
      <c r="D22" s="6">
        <f>C22/B22</f>
        <v>18.5</v>
      </c>
      <c r="E22" s="4">
        <v>30</v>
      </c>
      <c r="F22" s="4">
        <v>1</v>
      </c>
      <c r="G22" s="4"/>
      <c r="I22" t="s">
        <v>38</v>
      </c>
      <c r="J22" s="4">
        <v>1</v>
      </c>
      <c r="K22" s="4">
        <v>14</v>
      </c>
      <c r="L22" s="6">
        <f>K22/J22</f>
        <v>14</v>
      </c>
      <c r="M22" s="4">
        <v>14</v>
      </c>
      <c r="N22" s="4">
        <v>0</v>
      </c>
      <c r="O22" s="4"/>
      <c r="Q22" t="s">
        <v>38</v>
      </c>
      <c r="R22" s="4">
        <v>1</v>
      </c>
      <c r="S22" s="4">
        <v>3</v>
      </c>
      <c r="T22" s="6">
        <f t="shared" ref="T22:T27" si="0">S22/R22</f>
        <v>3</v>
      </c>
      <c r="U22" s="4">
        <v>3</v>
      </c>
      <c r="V22" s="4">
        <v>0</v>
      </c>
      <c r="Y22" t="s">
        <v>38</v>
      </c>
      <c r="Z22" s="4">
        <v>1</v>
      </c>
      <c r="AA22" s="4">
        <v>16</v>
      </c>
      <c r="AB22" s="6">
        <f t="shared" ref="AB22" si="1">AA22/Z22</f>
        <v>16</v>
      </c>
      <c r="AC22" s="4">
        <v>16</v>
      </c>
      <c r="AD22" s="4">
        <v>0</v>
      </c>
      <c r="AE22" s="4"/>
      <c r="AG22" t="s">
        <v>38</v>
      </c>
      <c r="AH22" s="4">
        <v>1</v>
      </c>
      <c r="AI22" s="4">
        <v>24</v>
      </c>
      <c r="AJ22" s="4">
        <f t="shared" ref="AJ22" si="2">AI22/AH22</f>
        <v>24</v>
      </c>
      <c r="AK22" s="4">
        <v>24</v>
      </c>
      <c r="AL22" s="4">
        <v>1</v>
      </c>
      <c r="AM22" s="4"/>
      <c r="AO22" t="s">
        <v>63</v>
      </c>
      <c r="AP22" s="4">
        <v>2</v>
      </c>
      <c r="AQ22" s="4">
        <v>19</v>
      </c>
      <c r="AR22" s="4">
        <f>AQ22/AP22</f>
        <v>9.5</v>
      </c>
      <c r="AS22" s="4">
        <v>16</v>
      </c>
      <c r="AT22" s="4">
        <v>1</v>
      </c>
      <c r="AU22" s="4"/>
      <c r="AW22" t="s">
        <v>35</v>
      </c>
      <c r="AX22" s="4">
        <v>1</v>
      </c>
      <c r="AY22" s="4">
        <v>60</v>
      </c>
      <c r="AZ22" s="4">
        <f>AY22/AX22</f>
        <v>60</v>
      </c>
      <c r="BA22" s="4">
        <v>60</v>
      </c>
      <c r="BB22" s="4">
        <v>1</v>
      </c>
      <c r="BC22" s="4"/>
      <c r="BE22" t="s">
        <v>34</v>
      </c>
      <c r="BF22" s="4">
        <v>3</v>
      </c>
      <c r="BG22" s="4">
        <v>25</v>
      </c>
      <c r="BH22" s="6">
        <f>BG22/BF22</f>
        <v>8.3333333333333339</v>
      </c>
      <c r="BI22" s="4">
        <v>18</v>
      </c>
      <c r="BJ22" s="4">
        <v>0</v>
      </c>
      <c r="BK22" s="4"/>
    </row>
    <row r="23" spans="1:63" x14ac:dyDescent="0.35">
      <c r="A23" t="s">
        <v>39</v>
      </c>
      <c r="B23" s="4">
        <v>1</v>
      </c>
      <c r="C23" s="4">
        <v>14</v>
      </c>
      <c r="D23" s="6">
        <f>C23/B23</f>
        <v>14</v>
      </c>
      <c r="E23" s="4">
        <v>14</v>
      </c>
      <c r="F23" s="4">
        <v>0</v>
      </c>
      <c r="G23" s="4"/>
      <c r="I23" t="s">
        <v>39</v>
      </c>
      <c r="J23" s="4">
        <v>1</v>
      </c>
      <c r="K23" s="4">
        <v>5</v>
      </c>
      <c r="L23" s="6">
        <f>K23/J23</f>
        <v>5</v>
      </c>
      <c r="M23" s="4">
        <v>14</v>
      </c>
      <c r="N23" s="4">
        <v>0</v>
      </c>
      <c r="O23" s="4"/>
      <c r="Q23" t="s">
        <v>39</v>
      </c>
      <c r="R23" s="4">
        <v>3</v>
      </c>
      <c r="S23" s="4">
        <v>22</v>
      </c>
      <c r="T23" s="6">
        <f t="shared" si="0"/>
        <v>7.333333333333333</v>
      </c>
      <c r="U23" s="4">
        <v>14</v>
      </c>
      <c r="V23" s="4">
        <v>0</v>
      </c>
      <c r="Y23" t="s">
        <v>63</v>
      </c>
      <c r="Z23" s="4">
        <v>2</v>
      </c>
      <c r="AA23" s="4">
        <v>11</v>
      </c>
      <c r="AB23" s="6">
        <f>AA23/Z23</f>
        <v>5.5</v>
      </c>
      <c r="AC23" s="4">
        <v>6</v>
      </c>
      <c r="AD23" s="4">
        <v>0</v>
      </c>
      <c r="AE23" s="4"/>
      <c r="AG23" t="s">
        <v>80</v>
      </c>
      <c r="AH23" s="4">
        <v>2</v>
      </c>
      <c r="AI23" s="4">
        <v>17</v>
      </c>
      <c r="AJ23" s="4">
        <f>AI23/AH23</f>
        <v>8.5</v>
      </c>
      <c r="AK23" s="4">
        <v>13</v>
      </c>
      <c r="AL23" s="4">
        <v>0</v>
      </c>
      <c r="AM23" s="4"/>
      <c r="AO23" t="s">
        <v>38</v>
      </c>
      <c r="AP23" s="4">
        <v>1</v>
      </c>
      <c r="AQ23" s="4">
        <v>13</v>
      </c>
      <c r="AR23" s="4">
        <f t="shared" ref="AR23" si="3">AQ23/AP23</f>
        <v>13</v>
      </c>
      <c r="AS23" s="4">
        <v>13</v>
      </c>
      <c r="AT23" s="4">
        <v>1</v>
      </c>
      <c r="AU23" s="4"/>
      <c r="AW23" t="s">
        <v>38</v>
      </c>
      <c r="AX23" s="4">
        <v>1</v>
      </c>
      <c r="AY23" s="4">
        <v>3</v>
      </c>
      <c r="AZ23" s="4">
        <f t="shared" ref="AZ23" si="4">AY23/AX23</f>
        <v>3</v>
      </c>
      <c r="BA23" s="4">
        <v>3</v>
      </c>
      <c r="BB23" s="4">
        <v>0</v>
      </c>
      <c r="BC23" s="4"/>
      <c r="BE23" t="s">
        <v>35</v>
      </c>
      <c r="BF23" s="4">
        <v>2</v>
      </c>
      <c r="BG23" s="4">
        <v>12</v>
      </c>
      <c r="BH23" s="6">
        <f t="shared" ref="BH23" si="5">BG23/BF23</f>
        <v>6</v>
      </c>
      <c r="BI23" s="4">
        <v>8</v>
      </c>
      <c r="BJ23" s="4">
        <v>0</v>
      </c>
      <c r="BK23" s="4"/>
    </row>
    <row r="24" spans="1:63" x14ac:dyDescent="0.35">
      <c r="A24" t="s">
        <v>40</v>
      </c>
      <c r="B24" s="4">
        <v>1</v>
      </c>
      <c r="C24" s="4">
        <v>13</v>
      </c>
      <c r="D24" s="6">
        <f>C24/B24</f>
        <v>13</v>
      </c>
      <c r="E24" s="4">
        <v>13</v>
      </c>
      <c r="F24" s="4">
        <v>0</v>
      </c>
      <c r="G24" s="4"/>
      <c r="I24" t="s">
        <v>40</v>
      </c>
      <c r="J24" s="4">
        <v>1</v>
      </c>
      <c r="K24" s="4">
        <v>13</v>
      </c>
      <c r="L24" s="6">
        <f>K24/J24</f>
        <v>13</v>
      </c>
      <c r="M24" s="4">
        <v>13</v>
      </c>
      <c r="N24" s="4">
        <v>1</v>
      </c>
      <c r="O24" s="4"/>
      <c r="Q24" t="s">
        <v>41</v>
      </c>
      <c r="R24" s="4">
        <v>3</v>
      </c>
      <c r="S24" s="4">
        <v>34</v>
      </c>
      <c r="T24" s="6">
        <f t="shared" si="0"/>
        <v>11.333333333333334</v>
      </c>
      <c r="U24" s="4">
        <v>24</v>
      </c>
      <c r="V24" s="4">
        <v>1</v>
      </c>
      <c r="Y24" t="s">
        <v>36</v>
      </c>
      <c r="Z24" s="4">
        <v>1</v>
      </c>
      <c r="AA24" s="4">
        <v>1</v>
      </c>
      <c r="AB24" s="6">
        <f>AA24/Z24</f>
        <v>1</v>
      </c>
      <c r="AC24" s="4">
        <v>1</v>
      </c>
      <c r="AD24" s="4">
        <v>0</v>
      </c>
      <c r="AE24" s="4"/>
      <c r="AH24" s="4"/>
      <c r="AI24" s="4"/>
      <c r="AJ24" s="4"/>
      <c r="AK24" s="4"/>
      <c r="AL24" s="4"/>
      <c r="AM24" s="4"/>
      <c r="AO24" t="s">
        <v>39</v>
      </c>
      <c r="AP24" s="4">
        <v>1</v>
      </c>
      <c r="AQ24" s="4">
        <v>26</v>
      </c>
      <c r="AR24" s="4">
        <f>AQ24/AP24</f>
        <v>26</v>
      </c>
      <c r="AS24" s="4">
        <v>26</v>
      </c>
      <c r="AT24" s="4">
        <v>0</v>
      </c>
      <c r="AU24" s="4"/>
      <c r="AX24" s="4"/>
      <c r="AY24" s="4"/>
      <c r="AZ24" s="4"/>
      <c r="BA24" s="4"/>
      <c r="BB24" s="4"/>
      <c r="BC24" s="4"/>
      <c r="BE24" t="s">
        <v>38</v>
      </c>
      <c r="BF24" s="4">
        <v>1</v>
      </c>
      <c r="BG24" s="4">
        <v>15</v>
      </c>
      <c r="BH24" s="6">
        <f>BG24/BF24</f>
        <v>15</v>
      </c>
      <c r="BI24" s="4">
        <v>15</v>
      </c>
      <c r="BJ24" s="4">
        <v>0</v>
      </c>
      <c r="BK24" s="4"/>
    </row>
    <row r="25" spans="1:63" x14ac:dyDescent="0.35">
      <c r="A25" t="s">
        <v>57</v>
      </c>
      <c r="B25" s="4">
        <v>1</v>
      </c>
      <c r="C25" s="4">
        <v>4</v>
      </c>
      <c r="D25" s="7">
        <f>C25/B25</f>
        <v>4</v>
      </c>
      <c r="E25" s="4">
        <v>4</v>
      </c>
      <c r="F25" s="4">
        <v>0</v>
      </c>
      <c r="G25" s="4"/>
      <c r="I25" t="s">
        <v>35</v>
      </c>
      <c r="J25" s="4">
        <v>1</v>
      </c>
      <c r="K25" s="4">
        <v>4</v>
      </c>
      <c r="L25" s="6">
        <f>K25/J25</f>
        <v>4</v>
      </c>
      <c r="M25" s="4">
        <v>4</v>
      </c>
      <c r="N25" s="4">
        <v>1</v>
      </c>
      <c r="O25" s="4"/>
      <c r="Q25" t="s">
        <v>63</v>
      </c>
      <c r="R25" s="4">
        <v>1</v>
      </c>
      <c r="S25" s="4">
        <v>6</v>
      </c>
      <c r="T25" s="6">
        <f t="shared" si="0"/>
        <v>6</v>
      </c>
      <c r="U25" s="4">
        <v>6</v>
      </c>
      <c r="V25" s="4">
        <v>0</v>
      </c>
      <c r="Y25" t="s">
        <v>35</v>
      </c>
      <c r="Z25" s="4">
        <v>1</v>
      </c>
      <c r="AA25" s="4">
        <v>4</v>
      </c>
      <c r="AB25" s="6">
        <f>AA25/Z25</f>
        <v>4</v>
      </c>
      <c r="AC25" s="4">
        <v>4</v>
      </c>
      <c r="AD25" s="4">
        <v>0</v>
      </c>
      <c r="AE25" s="4"/>
      <c r="AH25" s="4"/>
      <c r="AI25" s="4"/>
      <c r="AJ25" s="4"/>
      <c r="AK25" s="4"/>
      <c r="AL25" s="4"/>
      <c r="AM25" s="4"/>
      <c r="AO25" t="s">
        <v>80</v>
      </c>
      <c r="AP25" s="4">
        <v>1</v>
      </c>
      <c r="AQ25" s="4">
        <v>8</v>
      </c>
      <c r="AR25" s="4">
        <f>AQ25/AP25</f>
        <v>8</v>
      </c>
      <c r="AS25" s="4">
        <v>8</v>
      </c>
      <c r="AT25" s="4">
        <v>0</v>
      </c>
      <c r="AU25" s="4"/>
      <c r="AX25" s="4"/>
      <c r="AY25" s="4"/>
      <c r="AZ25" s="4"/>
      <c r="BA25" s="4"/>
      <c r="BB25" s="4"/>
      <c r="BC25" s="4"/>
      <c r="BE25" t="s">
        <v>41</v>
      </c>
      <c r="BF25" s="4">
        <v>2</v>
      </c>
      <c r="BG25" s="4">
        <v>12</v>
      </c>
      <c r="BH25" s="6">
        <v>6</v>
      </c>
      <c r="BI25" s="4">
        <v>8</v>
      </c>
      <c r="BJ25" s="4">
        <v>0</v>
      </c>
      <c r="BK25" s="4"/>
    </row>
    <row r="26" spans="1:63" x14ac:dyDescent="0.35">
      <c r="I26" t="s">
        <v>57</v>
      </c>
      <c r="J26" s="4">
        <v>1</v>
      </c>
      <c r="K26" s="4">
        <v>2</v>
      </c>
      <c r="L26" s="6">
        <f>K26/J26</f>
        <v>2</v>
      </c>
      <c r="M26" s="4">
        <v>2</v>
      </c>
      <c r="N26" s="4">
        <v>0</v>
      </c>
      <c r="Q26" t="s">
        <v>36</v>
      </c>
      <c r="R26" s="4">
        <v>1</v>
      </c>
      <c r="S26" s="4">
        <v>9</v>
      </c>
      <c r="T26" s="6">
        <f t="shared" si="0"/>
        <v>9</v>
      </c>
      <c r="U26" s="4">
        <v>9</v>
      </c>
      <c r="V26" s="4">
        <v>0</v>
      </c>
      <c r="AE26" s="4"/>
      <c r="AH26" s="4"/>
      <c r="AI26" s="4"/>
      <c r="AJ26" s="4"/>
      <c r="AK26" s="4"/>
      <c r="AL26" s="4"/>
      <c r="AM26" s="4"/>
      <c r="AO26" t="s">
        <v>34</v>
      </c>
      <c r="AP26" s="4">
        <v>1</v>
      </c>
      <c r="AQ26" s="4">
        <v>-3</v>
      </c>
      <c r="AR26" s="4">
        <f>AQ26/AP26</f>
        <v>-3</v>
      </c>
      <c r="AS26" s="4">
        <v>-3</v>
      </c>
      <c r="AT26" s="4">
        <v>0</v>
      </c>
      <c r="AU26" s="4"/>
      <c r="AX26" s="4"/>
      <c r="AY26" s="4"/>
      <c r="AZ26" s="4"/>
      <c r="BA26" s="4"/>
      <c r="BB26" s="4"/>
      <c r="BC26" s="4"/>
      <c r="BE26" t="s">
        <v>63</v>
      </c>
      <c r="BF26" s="4">
        <v>1</v>
      </c>
      <c r="BG26" s="4">
        <v>6</v>
      </c>
      <c r="BH26" s="6">
        <v>6</v>
      </c>
      <c r="BI26" s="4">
        <v>6</v>
      </c>
      <c r="BJ26" s="4">
        <v>0</v>
      </c>
      <c r="BK26" s="4"/>
    </row>
    <row r="27" spans="1:63" x14ac:dyDescent="0.35">
      <c r="J27" s="4"/>
      <c r="K27" s="4"/>
      <c r="L27" s="6"/>
      <c r="M27" s="4"/>
      <c r="N27" s="4"/>
      <c r="Q27" t="s">
        <v>35</v>
      </c>
      <c r="R27" s="4">
        <v>1</v>
      </c>
      <c r="S27" s="4">
        <v>10</v>
      </c>
      <c r="T27" s="6">
        <f t="shared" si="0"/>
        <v>10</v>
      </c>
      <c r="U27" s="4">
        <v>10</v>
      </c>
      <c r="V27" s="4">
        <v>0</v>
      </c>
      <c r="AE27" s="4"/>
      <c r="AH27" s="4"/>
      <c r="AI27" s="4"/>
      <c r="AJ27" s="4"/>
      <c r="AK27" s="4"/>
      <c r="AL27" s="4"/>
      <c r="AM27" s="4"/>
      <c r="AU27" s="4"/>
      <c r="BC27" s="4"/>
      <c r="BE27" t="s">
        <v>57</v>
      </c>
      <c r="BF27" s="4">
        <v>4</v>
      </c>
      <c r="BG27" s="4">
        <v>20</v>
      </c>
      <c r="BH27" s="6">
        <v>5</v>
      </c>
      <c r="BI27" s="4">
        <v>8</v>
      </c>
      <c r="BJ27" s="4">
        <v>0</v>
      </c>
      <c r="BK27" s="4"/>
    </row>
    <row r="28" spans="1:63" x14ac:dyDescent="0.35">
      <c r="Z28" s="4"/>
      <c r="AA28" s="4"/>
      <c r="AB28" s="4"/>
      <c r="AC28" s="4"/>
      <c r="AD28" s="4"/>
      <c r="AE28" s="4"/>
      <c r="AH28" s="4"/>
      <c r="AI28" s="4"/>
      <c r="AJ28" s="4"/>
      <c r="AK28" s="4"/>
      <c r="AL28" s="4"/>
      <c r="AM28" s="4"/>
      <c r="AP28" s="4"/>
      <c r="AQ28" s="4"/>
      <c r="AR28" s="4"/>
      <c r="AS28" s="4"/>
      <c r="AT28" s="4"/>
      <c r="AU28" s="4"/>
      <c r="AX28" s="4"/>
      <c r="AY28" s="4"/>
      <c r="AZ28" s="4"/>
      <c r="BA28" s="4"/>
      <c r="BB28" s="4"/>
      <c r="BC28" s="4"/>
      <c r="BE28" t="s">
        <v>39</v>
      </c>
      <c r="BF28" s="4">
        <v>2</v>
      </c>
      <c r="BG28" s="4">
        <v>6</v>
      </c>
      <c r="BH28" s="6">
        <v>3</v>
      </c>
      <c r="BI28" s="4">
        <v>4</v>
      </c>
      <c r="BJ28" s="4">
        <v>0</v>
      </c>
      <c r="BK28" s="4"/>
    </row>
    <row r="29" spans="1:63" x14ac:dyDescent="0.35">
      <c r="Z29" s="4"/>
      <c r="AA29" s="4"/>
      <c r="AB29" s="4"/>
      <c r="AC29" s="4"/>
      <c r="AD29" s="4"/>
      <c r="AE29" s="4"/>
      <c r="AH29" s="4"/>
      <c r="AI29" s="4"/>
      <c r="AJ29" s="4"/>
      <c r="AK29" s="4"/>
      <c r="AL29" s="4"/>
      <c r="AM29" s="4"/>
      <c r="AP29" s="4"/>
      <c r="AQ29" s="4"/>
      <c r="AR29" s="4"/>
      <c r="AS29" s="4"/>
      <c r="AT29" s="4"/>
      <c r="AU29" s="4"/>
      <c r="AX29" s="4"/>
      <c r="AY29" s="4"/>
      <c r="AZ29" s="4"/>
      <c r="BA29" s="4"/>
      <c r="BB29" s="4"/>
      <c r="BC29" s="4"/>
      <c r="BF29" s="4"/>
      <c r="BG29" s="4"/>
      <c r="BH29" s="4"/>
      <c r="BI29" s="4"/>
      <c r="BJ29" s="4"/>
      <c r="BK29" s="4"/>
    </row>
    <row r="30" spans="1:63" ht="15.5" x14ac:dyDescent="0.35">
      <c r="A30" s="2" t="s">
        <v>16</v>
      </c>
      <c r="B30" s="4"/>
      <c r="C30" s="4"/>
      <c r="D30" s="4"/>
      <c r="E30" s="4"/>
      <c r="F30" s="4"/>
      <c r="G30" s="4"/>
      <c r="I30" s="2" t="s">
        <v>16</v>
      </c>
      <c r="J30" s="4"/>
      <c r="K30" s="4"/>
      <c r="L30" s="4"/>
      <c r="M30" s="4"/>
      <c r="N30" s="4"/>
      <c r="O30" s="4"/>
      <c r="Q30" s="2" t="s">
        <v>16</v>
      </c>
      <c r="Y30" s="2" t="s">
        <v>16</v>
      </c>
      <c r="Z30" s="4"/>
      <c r="AA30" s="4"/>
      <c r="AB30" s="4"/>
      <c r="AC30" s="4"/>
      <c r="AD30" s="4"/>
      <c r="AE30" s="4"/>
      <c r="AG30" s="3" t="s">
        <v>16</v>
      </c>
      <c r="AH30" s="4"/>
      <c r="AI30" s="4"/>
      <c r="AJ30" s="4"/>
      <c r="AK30" s="4"/>
      <c r="AL30" s="4"/>
      <c r="AM30" s="4"/>
      <c r="AO30" s="2" t="s">
        <v>16</v>
      </c>
      <c r="AP30" s="4"/>
      <c r="AQ30" s="4"/>
      <c r="AR30" s="4"/>
      <c r="AS30" s="4"/>
      <c r="AT30" s="4"/>
      <c r="AU30" s="4"/>
      <c r="AW30" s="2" t="s">
        <v>16</v>
      </c>
      <c r="AX30" s="4"/>
      <c r="AY30" s="4"/>
      <c r="AZ30" s="4"/>
      <c r="BA30" s="4"/>
      <c r="BB30" s="4"/>
      <c r="BC30" s="4"/>
      <c r="BE30" s="2" t="s">
        <v>16</v>
      </c>
      <c r="BF30" s="4"/>
      <c r="BG30" s="4"/>
      <c r="BH30" s="4"/>
      <c r="BI30" s="4"/>
      <c r="BJ30" s="4"/>
      <c r="BK30" s="4"/>
    </row>
    <row r="31" spans="1:63" x14ac:dyDescent="0.35">
      <c r="A31" t="s">
        <v>3</v>
      </c>
      <c r="B31" s="4" t="s">
        <v>17</v>
      </c>
      <c r="C31" s="4" t="s">
        <v>18</v>
      </c>
      <c r="D31" s="4" t="s">
        <v>19</v>
      </c>
      <c r="E31" s="4"/>
      <c r="F31" s="4"/>
      <c r="G31" s="4"/>
      <c r="I31" t="s">
        <v>3</v>
      </c>
      <c r="J31" s="4" t="s">
        <v>17</v>
      </c>
      <c r="K31" s="4" t="s">
        <v>18</v>
      </c>
      <c r="L31" s="4" t="s">
        <v>19</v>
      </c>
      <c r="M31" s="4"/>
      <c r="N31" s="4"/>
      <c r="O31" s="4"/>
      <c r="Q31" t="s">
        <v>3</v>
      </c>
      <c r="R31" t="s">
        <v>17</v>
      </c>
      <c r="S31" t="s">
        <v>18</v>
      </c>
      <c r="T31" t="s">
        <v>19</v>
      </c>
      <c r="Y31" t="s">
        <v>3</v>
      </c>
      <c r="Z31" s="4" t="s">
        <v>17</v>
      </c>
      <c r="AA31" s="4" t="s">
        <v>18</v>
      </c>
      <c r="AB31" s="4" t="s">
        <v>19</v>
      </c>
      <c r="AC31" s="4"/>
      <c r="AD31" s="4"/>
      <c r="AE31" s="4"/>
      <c r="AG31" t="s">
        <v>3</v>
      </c>
      <c r="AH31" s="4" t="s">
        <v>17</v>
      </c>
      <c r="AI31" s="4" t="s">
        <v>18</v>
      </c>
      <c r="AJ31" s="4" t="s">
        <v>19</v>
      </c>
      <c r="AK31" s="4"/>
      <c r="AL31" s="4"/>
      <c r="AM31" s="4"/>
      <c r="AO31" t="s">
        <v>3</v>
      </c>
      <c r="AP31" s="4" t="s">
        <v>17</v>
      </c>
      <c r="AQ31" s="4" t="s">
        <v>18</v>
      </c>
      <c r="AR31" s="4" t="s">
        <v>19</v>
      </c>
      <c r="AS31" s="4"/>
      <c r="AT31" s="4"/>
      <c r="AU31" s="4"/>
      <c r="AW31" t="s">
        <v>3</v>
      </c>
      <c r="AX31" s="4" t="s">
        <v>17</v>
      </c>
      <c r="AY31" s="4" t="s">
        <v>18</v>
      </c>
      <c r="AZ31" s="4" t="s">
        <v>19</v>
      </c>
      <c r="BA31" s="4"/>
      <c r="BB31" s="4"/>
      <c r="BC31" s="4"/>
      <c r="BE31" t="s">
        <v>3</v>
      </c>
      <c r="BF31" s="4" t="s">
        <v>17</v>
      </c>
      <c r="BG31" s="4" t="s">
        <v>18</v>
      </c>
      <c r="BH31" s="4" t="s">
        <v>19</v>
      </c>
      <c r="BI31" s="4"/>
      <c r="BJ31" s="4"/>
      <c r="BK31" s="4"/>
    </row>
    <row r="32" spans="1:63" x14ac:dyDescent="0.35">
      <c r="A32" t="s">
        <v>41</v>
      </c>
      <c r="B32" s="4">
        <v>5</v>
      </c>
      <c r="C32" s="4">
        <v>1</v>
      </c>
      <c r="D32" s="5">
        <f>C32/B32</f>
        <v>0.2</v>
      </c>
      <c r="E32" s="4"/>
      <c r="F32" s="4"/>
      <c r="G32" s="4"/>
      <c r="I32" t="s">
        <v>41</v>
      </c>
      <c r="J32" s="4">
        <v>4</v>
      </c>
      <c r="K32" s="4">
        <v>2</v>
      </c>
      <c r="L32" s="5">
        <f>K32/J32</f>
        <v>0.5</v>
      </c>
      <c r="M32" s="4"/>
      <c r="N32" s="4"/>
      <c r="O32" s="4"/>
      <c r="Q32" t="s">
        <v>41</v>
      </c>
      <c r="R32" s="4">
        <v>1</v>
      </c>
      <c r="S32" s="4">
        <v>0</v>
      </c>
      <c r="T32" s="5">
        <f>S32/R32</f>
        <v>0</v>
      </c>
      <c r="Y32" t="s">
        <v>41</v>
      </c>
      <c r="Z32" s="4">
        <v>1</v>
      </c>
      <c r="AA32" s="4">
        <v>1</v>
      </c>
      <c r="AB32" s="5">
        <f>AA32/Z32</f>
        <v>1</v>
      </c>
      <c r="AC32" s="4"/>
      <c r="AD32" s="4"/>
      <c r="AE32" s="4"/>
      <c r="AG32" t="s">
        <v>41</v>
      </c>
      <c r="AH32" s="4">
        <v>2</v>
      </c>
      <c r="AI32" s="4">
        <v>0</v>
      </c>
      <c r="AJ32" s="5">
        <f>AI32/AH32</f>
        <v>0</v>
      </c>
      <c r="AK32" s="4"/>
      <c r="AL32" s="4"/>
      <c r="AM32" s="4"/>
      <c r="AO32" t="s">
        <v>41</v>
      </c>
      <c r="AP32" s="4">
        <v>1</v>
      </c>
      <c r="AQ32" s="4">
        <v>0</v>
      </c>
      <c r="AR32" s="4">
        <f>AQ32/AP32</f>
        <v>0</v>
      </c>
      <c r="AS32" s="4"/>
      <c r="AT32" s="4"/>
      <c r="AU32" s="4"/>
      <c r="AW32" t="s">
        <v>41</v>
      </c>
      <c r="AX32" s="4">
        <v>0</v>
      </c>
      <c r="AY32" s="4">
        <v>0</v>
      </c>
      <c r="AZ32" s="5">
        <v>0</v>
      </c>
      <c r="BA32" s="4"/>
      <c r="BB32" s="4"/>
      <c r="BC32" s="4"/>
      <c r="BE32" t="s">
        <v>41</v>
      </c>
      <c r="BF32" s="4">
        <v>3</v>
      </c>
      <c r="BG32" s="4">
        <v>1</v>
      </c>
      <c r="BH32" s="5">
        <v>0.33</v>
      </c>
      <c r="BI32" s="4"/>
      <c r="BJ32" s="4"/>
      <c r="BK32" s="4"/>
    </row>
    <row r="33" spans="1:63" x14ac:dyDescent="0.35">
      <c r="B33" s="4"/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Z33" s="4"/>
      <c r="AA33" s="4"/>
      <c r="AB33" s="4"/>
      <c r="AC33" s="4"/>
      <c r="AD33" s="4"/>
      <c r="AE33" s="4"/>
      <c r="AH33" s="4"/>
      <c r="AI33" s="4"/>
      <c r="AJ33" s="4"/>
      <c r="AK33" s="4"/>
      <c r="AL33" s="4"/>
      <c r="AM33" s="4"/>
      <c r="AP33" s="4"/>
      <c r="AQ33" s="4"/>
      <c r="AR33" s="4"/>
      <c r="AS33" s="4"/>
      <c r="AT33" s="4"/>
      <c r="AU33" s="4"/>
      <c r="AX33" s="4"/>
      <c r="AY33" s="4"/>
      <c r="AZ33" s="4"/>
      <c r="BA33" s="4"/>
      <c r="BB33" s="4"/>
      <c r="BC33" s="4"/>
      <c r="BF33" s="4"/>
      <c r="BG33" s="4"/>
      <c r="BH33" s="4"/>
      <c r="BI33" s="4"/>
      <c r="BJ33" s="4"/>
      <c r="BK33" s="4"/>
    </row>
    <row r="34" spans="1:63" ht="15.5" x14ac:dyDescent="0.35">
      <c r="A34" s="2" t="s">
        <v>20</v>
      </c>
      <c r="B34" s="4"/>
      <c r="C34" s="4"/>
      <c r="D34" s="4"/>
      <c r="E34" s="4"/>
      <c r="F34" s="4"/>
      <c r="G34" s="4"/>
      <c r="I34" s="2" t="s">
        <v>20</v>
      </c>
      <c r="J34" s="4"/>
      <c r="K34" s="4"/>
      <c r="L34" s="4"/>
      <c r="M34" s="4"/>
      <c r="N34" s="4"/>
      <c r="O34" s="4"/>
      <c r="Q34" s="2" t="s">
        <v>20</v>
      </c>
      <c r="Y34" s="2" t="s">
        <v>20</v>
      </c>
      <c r="Z34" s="4"/>
      <c r="AA34" s="4"/>
      <c r="AB34" s="4"/>
      <c r="AC34" s="4"/>
      <c r="AD34" s="4"/>
      <c r="AE34" s="4"/>
      <c r="AG34" s="3" t="s">
        <v>20</v>
      </c>
      <c r="AH34" s="4"/>
      <c r="AI34" s="4"/>
      <c r="AJ34" s="4"/>
      <c r="AK34" s="4"/>
      <c r="AL34" s="4"/>
      <c r="AM34" s="4"/>
      <c r="AO34" t="s">
        <v>82</v>
      </c>
      <c r="AP34" s="4"/>
      <c r="AQ34" s="4"/>
      <c r="AR34" s="4"/>
      <c r="AS34" s="4"/>
      <c r="AT34" s="4"/>
      <c r="AU34" s="4"/>
      <c r="AW34" t="s">
        <v>82</v>
      </c>
      <c r="AX34" s="4"/>
      <c r="AY34" s="4"/>
      <c r="AZ34" s="4"/>
      <c r="BA34" s="4"/>
      <c r="BB34" s="4"/>
      <c r="BC34" s="4"/>
      <c r="BE34" t="s">
        <v>82</v>
      </c>
      <c r="BF34" s="4"/>
      <c r="BG34" s="4"/>
      <c r="BH34" s="4"/>
      <c r="BI34" s="4"/>
      <c r="BJ34" s="4"/>
      <c r="BK34" s="4"/>
    </row>
    <row r="35" spans="1:63" x14ac:dyDescent="0.35">
      <c r="A35" t="s">
        <v>3</v>
      </c>
      <c r="B35" s="4" t="s">
        <v>9</v>
      </c>
      <c r="C35" s="4" t="s">
        <v>7</v>
      </c>
      <c r="D35" s="4" t="s">
        <v>21</v>
      </c>
      <c r="E35" s="4" t="s">
        <v>22</v>
      </c>
      <c r="F35" s="4" t="s">
        <v>23</v>
      </c>
      <c r="G35" s="4" t="s">
        <v>13</v>
      </c>
      <c r="I35" t="s">
        <v>3</v>
      </c>
      <c r="J35" s="4" t="s">
        <v>9</v>
      </c>
      <c r="K35" s="4" t="s">
        <v>7</v>
      </c>
      <c r="L35" s="4" t="s">
        <v>21</v>
      </c>
      <c r="M35" s="4" t="s">
        <v>22</v>
      </c>
      <c r="N35" s="4" t="s">
        <v>23</v>
      </c>
      <c r="O35" s="4" t="s">
        <v>13</v>
      </c>
      <c r="Q35" t="s">
        <v>3</v>
      </c>
      <c r="R35" t="s">
        <v>9</v>
      </c>
      <c r="S35" t="s">
        <v>7</v>
      </c>
      <c r="T35" t="s">
        <v>21</v>
      </c>
      <c r="U35" t="s">
        <v>22</v>
      </c>
      <c r="V35" t="s">
        <v>23</v>
      </c>
      <c r="W35" t="s">
        <v>13</v>
      </c>
      <c r="Y35" t="s">
        <v>3</v>
      </c>
      <c r="Z35" s="4" t="s">
        <v>9</v>
      </c>
      <c r="AA35" s="4" t="s">
        <v>7</v>
      </c>
      <c r="AB35" s="4" t="s">
        <v>21</v>
      </c>
      <c r="AC35" s="4" t="s">
        <v>22</v>
      </c>
      <c r="AD35" s="4" t="s">
        <v>23</v>
      </c>
      <c r="AE35" s="4" t="s">
        <v>13</v>
      </c>
      <c r="AG35" t="s">
        <v>3</v>
      </c>
      <c r="AH35" s="4" t="s">
        <v>9</v>
      </c>
      <c r="AI35" s="4" t="s">
        <v>7</v>
      </c>
      <c r="AJ35" s="4" t="s">
        <v>21</v>
      </c>
      <c r="AK35" s="4" t="s">
        <v>22</v>
      </c>
      <c r="AL35" s="4" t="s">
        <v>23</v>
      </c>
      <c r="AM35" s="4" t="s">
        <v>13</v>
      </c>
      <c r="AO35" t="s">
        <v>3</v>
      </c>
      <c r="AP35" s="4" t="s">
        <v>9</v>
      </c>
      <c r="AQ35" s="4" t="s">
        <v>7</v>
      </c>
      <c r="AR35" s="4" t="s">
        <v>21</v>
      </c>
      <c r="AS35" s="4" t="s">
        <v>22</v>
      </c>
      <c r="AT35" s="4" t="s">
        <v>23</v>
      </c>
      <c r="AU35" s="4" t="s">
        <v>13</v>
      </c>
      <c r="AW35" t="s">
        <v>3</v>
      </c>
      <c r="AX35" s="4" t="s">
        <v>9</v>
      </c>
      <c r="AY35" s="4" t="s">
        <v>7</v>
      </c>
      <c r="AZ35" s="4" t="s">
        <v>21</v>
      </c>
      <c r="BA35" s="4" t="s">
        <v>22</v>
      </c>
      <c r="BB35" s="4" t="s">
        <v>23</v>
      </c>
      <c r="BC35" s="4" t="s">
        <v>13</v>
      </c>
      <c r="BE35" t="s">
        <v>3</v>
      </c>
      <c r="BF35" s="4" t="s">
        <v>9</v>
      </c>
      <c r="BG35" s="4" t="s">
        <v>7</v>
      </c>
      <c r="BH35" s="4" t="s">
        <v>21</v>
      </c>
      <c r="BI35" s="4" t="s">
        <v>22</v>
      </c>
      <c r="BJ35" s="4" t="s">
        <v>23</v>
      </c>
      <c r="BK35" s="4" t="s">
        <v>13</v>
      </c>
    </row>
    <row r="36" spans="1:63" x14ac:dyDescent="0.35">
      <c r="A36" t="s">
        <v>42</v>
      </c>
      <c r="B36" s="4"/>
      <c r="C36" s="4"/>
      <c r="D36" s="4"/>
      <c r="E36" s="4">
        <v>1</v>
      </c>
      <c r="F36" s="4"/>
      <c r="G36" s="4"/>
      <c r="I36" t="s">
        <v>56</v>
      </c>
      <c r="J36" s="4">
        <v>1</v>
      </c>
      <c r="K36" s="4">
        <v>80</v>
      </c>
      <c r="L36" s="4"/>
      <c r="M36" s="4"/>
      <c r="N36" s="4"/>
      <c r="O36" s="4">
        <v>1</v>
      </c>
      <c r="Q36" t="s">
        <v>64</v>
      </c>
      <c r="R36" s="4">
        <v>1</v>
      </c>
      <c r="S36" s="4">
        <v>0</v>
      </c>
      <c r="T36" s="4"/>
      <c r="U36" s="4"/>
      <c r="V36" s="4"/>
      <c r="Y36" t="s">
        <v>35</v>
      </c>
      <c r="Z36" s="4">
        <v>1</v>
      </c>
      <c r="AA36" s="4">
        <v>0</v>
      </c>
      <c r="AB36" s="4"/>
      <c r="AC36" s="4"/>
      <c r="AD36" s="4"/>
      <c r="AE36" s="4"/>
      <c r="AH36" s="4"/>
      <c r="AI36" s="4"/>
      <c r="AJ36" s="4"/>
      <c r="AK36" s="4"/>
      <c r="AL36" s="4"/>
      <c r="AM36" s="4"/>
      <c r="AO36" t="s">
        <v>56</v>
      </c>
      <c r="AP36" s="4">
        <v>1</v>
      </c>
      <c r="AQ36" s="4">
        <v>45</v>
      </c>
      <c r="AR36" s="4"/>
      <c r="AS36" s="4"/>
      <c r="AT36" s="4"/>
      <c r="AU36" s="4">
        <v>1</v>
      </c>
      <c r="AW36" t="s">
        <v>36</v>
      </c>
      <c r="AX36" s="4"/>
      <c r="AY36" s="4"/>
      <c r="AZ36" s="4"/>
      <c r="BA36" s="4">
        <v>1</v>
      </c>
      <c r="BB36" s="4"/>
      <c r="BC36" s="4"/>
      <c r="BE36" t="s">
        <v>35</v>
      </c>
      <c r="BF36">
        <v>1</v>
      </c>
      <c r="BG36">
        <v>15</v>
      </c>
    </row>
    <row r="37" spans="1:63" x14ac:dyDescent="0.35">
      <c r="I37" t="s">
        <v>58</v>
      </c>
      <c r="M37">
        <v>1</v>
      </c>
      <c r="Q37" t="s">
        <v>39</v>
      </c>
      <c r="R37" s="4"/>
      <c r="S37" s="4"/>
      <c r="T37" s="4"/>
      <c r="U37" s="4">
        <v>2</v>
      </c>
      <c r="V37" s="4"/>
      <c r="Y37" t="s">
        <v>73</v>
      </c>
      <c r="Z37" s="4"/>
      <c r="AA37" s="4"/>
      <c r="AB37" s="4"/>
      <c r="AC37" s="4">
        <v>1</v>
      </c>
      <c r="AD37" s="4"/>
      <c r="AE37" s="4"/>
      <c r="AH37" s="4"/>
      <c r="AI37" s="4"/>
      <c r="AJ37" s="4"/>
      <c r="AK37" s="4"/>
      <c r="AL37" s="4"/>
      <c r="AM37" s="4"/>
      <c r="AO37" t="s">
        <v>35</v>
      </c>
      <c r="AP37" s="4">
        <v>1</v>
      </c>
      <c r="AQ37" s="4">
        <v>15</v>
      </c>
      <c r="AR37" s="4"/>
      <c r="AS37" s="4"/>
      <c r="AT37" s="4"/>
      <c r="AU37" s="4"/>
      <c r="AW37" t="s">
        <v>88</v>
      </c>
      <c r="AX37" s="4"/>
      <c r="AY37" s="4"/>
      <c r="AZ37" s="4"/>
      <c r="BA37" s="4">
        <v>1</v>
      </c>
      <c r="BB37" s="4"/>
      <c r="BC37" s="4"/>
    </row>
    <row r="38" spans="1:63" x14ac:dyDescent="0.35">
      <c r="Q38" t="s">
        <v>65</v>
      </c>
      <c r="R38" s="4"/>
      <c r="S38" s="4"/>
      <c r="T38" s="4"/>
      <c r="U38" s="4">
        <v>1</v>
      </c>
      <c r="V38" s="4"/>
      <c r="Y38" t="s">
        <v>74</v>
      </c>
      <c r="Z38" s="4"/>
      <c r="AA38" s="4"/>
      <c r="AB38" s="4"/>
      <c r="AC38" s="4">
        <v>1</v>
      </c>
      <c r="AD38" s="4"/>
      <c r="AE38" s="4"/>
      <c r="AH38" s="4"/>
      <c r="AI38" s="4"/>
      <c r="AJ38" s="4"/>
      <c r="AK38" s="4"/>
      <c r="AL38" s="4"/>
      <c r="AM38" s="4"/>
      <c r="AO38" t="s">
        <v>80</v>
      </c>
      <c r="AP38" s="4">
        <v>1</v>
      </c>
      <c r="AQ38" s="4">
        <v>5</v>
      </c>
      <c r="AR38" s="4"/>
      <c r="AS38" s="4">
        <v>1</v>
      </c>
      <c r="AT38" s="4"/>
      <c r="AU38" s="4"/>
      <c r="AX38" s="4"/>
      <c r="AY38" s="4"/>
      <c r="AZ38" s="4"/>
      <c r="BA38" s="4"/>
      <c r="BB38" s="4"/>
      <c r="BC38" s="4"/>
    </row>
    <row r="39" spans="1:63" x14ac:dyDescent="0.35">
      <c r="Q39" t="s">
        <v>66</v>
      </c>
      <c r="R39" s="4"/>
      <c r="S39" s="4"/>
      <c r="T39" s="4"/>
      <c r="U39" s="4">
        <v>1</v>
      </c>
      <c r="V39" s="4"/>
      <c r="Z39" s="4"/>
      <c r="AA39" s="4"/>
      <c r="AB39" s="4"/>
      <c r="AC39" s="4"/>
      <c r="AD39" s="4"/>
      <c r="AE39" s="4"/>
      <c r="AO39" t="s">
        <v>39</v>
      </c>
      <c r="AP39" s="4"/>
      <c r="AQ39" s="4"/>
      <c r="AR39" s="4"/>
      <c r="AS39" s="4">
        <v>1</v>
      </c>
      <c r="AT39" s="4"/>
      <c r="AU39" s="4"/>
      <c r="AX39" s="4"/>
      <c r="AY39" s="4"/>
      <c r="AZ39" s="4"/>
      <c r="BA39" s="4"/>
      <c r="BB39" s="4"/>
      <c r="BC39" s="4"/>
    </row>
    <row r="40" spans="1:63" ht="18.5" x14ac:dyDescent="0.45">
      <c r="A40" s="8" t="s">
        <v>25</v>
      </c>
      <c r="B40" s="10"/>
      <c r="C40" s="10"/>
      <c r="D40" s="10"/>
      <c r="E40" s="10"/>
      <c r="F40" s="10"/>
      <c r="G40" s="10"/>
      <c r="H40" s="10"/>
      <c r="J40" s="8" t="s">
        <v>26</v>
      </c>
      <c r="K40" s="8"/>
      <c r="L40" s="8"/>
      <c r="M40" s="8"/>
      <c r="N40" s="8"/>
      <c r="R40" s="4"/>
      <c r="S40" s="4"/>
      <c r="T40" s="4"/>
      <c r="U40" s="4"/>
      <c r="V40" s="4"/>
      <c r="Z40" s="4"/>
      <c r="AA40" s="4"/>
      <c r="AB40" s="4"/>
      <c r="AC40" s="4"/>
      <c r="AD40" s="4"/>
      <c r="AE40" s="4"/>
    </row>
    <row r="42" spans="1:63" ht="15.5" x14ac:dyDescent="0.35">
      <c r="A42" s="2" t="s">
        <v>2</v>
      </c>
      <c r="J42" s="3" t="s">
        <v>103</v>
      </c>
      <c r="K42" s="3"/>
      <c r="L42" s="3"/>
      <c r="M42" s="3"/>
      <c r="N42" s="3"/>
    </row>
    <row r="43" spans="1:63" x14ac:dyDescent="0.35">
      <c r="A43" t="s">
        <v>3</v>
      </c>
      <c r="B43" s="4" t="s">
        <v>4</v>
      </c>
      <c r="C43" s="4" t="s">
        <v>5</v>
      </c>
      <c r="D43" s="4" t="s">
        <v>6</v>
      </c>
      <c r="E43" s="4" t="s">
        <v>7</v>
      </c>
      <c r="F43" s="4" t="s">
        <v>8</v>
      </c>
      <c r="G43" s="4" t="s">
        <v>9</v>
      </c>
      <c r="H43" s="4" t="s">
        <v>27</v>
      </c>
      <c r="J43" s="3" t="s">
        <v>104</v>
      </c>
      <c r="K43" s="3"/>
      <c r="L43" s="3"/>
      <c r="M43" s="3"/>
      <c r="N43" s="3"/>
    </row>
    <row r="44" spans="1:63" x14ac:dyDescent="0.35">
      <c r="A44" t="s">
        <v>33</v>
      </c>
      <c r="B44" s="4">
        <f>B9+J9+R9+Z9+AP9+AX9+BF9</f>
        <v>83</v>
      </c>
      <c r="C44" s="4">
        <f>C9+K9+S9+AA9+AQ9+AY9+BG9</f>
        <v>48</v>
      </c>
      <c r="D44" s="5">
        <f>C44/B44</f>
        <v>0.57831325301204817</v>
      </c>
      <c r="E44" s="4">
        <f>E9+M9+U9+AC9+AS9+BA9+BI9</f>
        <v>425</v>
      </c>
      <c r="F44" s="4">
        <f>F9+N9+V9+AD9+AT9+BB9</f>
        <v>7</v>
      </c>
      <c r="G44" s="4">
        <f>G9+O9+W9+AE9+AU9</f>
        <v>3</v>
      </c>
      <c r="H44" s="4"/>
      <c r="J44" s="3" t="s">
        <v>105</v>
      </c>
      <c r="K44" s="3"/>
      <c r="L44" s="3"/>
      <c r="M44" s="3"/>
      <c r="N44" s="3"/>
    </row>
    <row r="45" spans="1:63" x14ac:dyDescent="0.35">
      <c r="A45" t="s">
        <v>39</v>
      </c>
      <c r="B45" s="4">
        <f>AH9+AP10</f>
        <v>6</v>
      </c>
      <c r="C45" s="4">
        <f>AI9</f>
        <v>3</v>
      </c>
      <c r="D45" s="5">
        <f>C45/B45</f>
        <v>0.5</v>
      </c>
      <c r="E45" s="4">
        <f>AK9</f>
        <v>41</v>
      </c>
      <c r="F45" s="4">
        <f>AL9</f>
        <v>1</v>
      </c>
      <c r="G45" s="4">
        <f>AM9</f>
        <v>0</v>
      </c>
      <c r="H45" s="4"/>
      <c r="J45" s="3" t="s">
        <v>87</v>
      </c>
      <c r="K45" s="3"/>
      <c r="L45" s="3"/>
      <c r="M45" s="3"/>
      <c r="N45" s="3"/>
    </row>
    <row r="46" spans="1:63" x14ac:dyDescent="0.35">
      <c r="A46" t="s">
        <v>34</v>
      </c>
      <c r="B46" s="4">
        <f>B10</f>
        <v>2</v>
      </c>
      <c r="C46" s="4">
        <f>C10</f>
        <v>1</v>
      </c>
      <c r="D46" s="5">
        <f>C46/B46</f>
        <v>0.5</v>
      </c>
      <c r="E46" s="4">
        <f>E10</f>
        <v>13</v>
      </c>
      <c r="F46" s="4">
        <f>F10</f>
        <v>0</v>
      </c>
      <c r="G46" s="4">
        <f>G10</f>
        <v>0</v>
      </c>
      <c r="H46" s="4"/>
      <c r="J46" s="3" t="s">
        <v>107</v>
      </c>
      <c r="K46" s="3"/>
      <c r="L46" s="3"/>
      <c r="M46" s="3" t="s">
        <v>108</v>
      </c>
      <c r="N46" s="3" t="s">
        <v>109</v>
      </c>
    </row>
    <row r="47" spans="1:63" x14ac:dyDescent="0.35">
      <c r="J47" s="3" t="s">
        <v>110</v>
      </c>
      <c r="K47" s="3"/>
      <c r="L47" s="3"/>
      <c r="M47" s="3" t="s">
        <v>53</v>
      </c>
      <c r="N47" s="3" t="s">
        <v>111</v>
      </c>
    </row>
    <row r="48" spans="1:63" ht="15.5" x14ac:dyDescent="0.35">
      <c r="A48" s="2" t="s">
        <v>10</v>
      </c>
      <c r="B48" s="4"/>
      <c r="C48" s="4"/>
      <c r="D48" s="4"/>
      <c r="E48" s="4"/>
      <c r="F48" s="4"/>
      <c r="G48" s="4"/>
      <c r="H48" s="4"/>
      <c r="J48" s="3" t="s">
        <v>112</v>
      </c>
      <c r="K48" s="3"/>
      <c r="L48" s="3"/>
      <c r="M48" s="3"/>
      <c r="N48" s="3"/>
    </row>
    <row r="49" spans="1:14" x14ac:dyDescent="0.35">
      <c r="A49" t="s">
        <v>3</v>
      </c>
      <c r="B49" s="4" t="s">
        <v>4</v>
      </c>
      <c r="C49" s="4" t="s">
        <v>7</v>
      </c>
      <c r="D49" s="4" t="s">
        <v>11</v>
      </c>
      <c r="E49" s="4" t="s">
        <v>12</v>
      </c>
      <c r="F49" s="4" t="s">
        <v>13</v>
      </c>
      <c r="G49" s="4"/>
      <c r="H49" s="4"/>
      <c r="J49" s="3" t="s">
        <v>113</v>
      </c>
      <c r="K49" s="3"/>
      <c r="L49" s="3"/>
      <c r="M49" s="3"/>
      <c r="N49" s="3"/>
    </row>
    <row r="50" spans="1:14" x14ac:dyDescent="0.35">
      <c r="A50" t="s">
        <v>35</v>
      </c>
      <c r="B50" s="4">
        <f>B15+J15+R15+Z14+AH15+AP14+AX14+BF14</f>
        <v>51</v>
      </c>
      <c r="C50" s="4">
        <f>C15+K15+S15+AA14+AI15+AQ14+AY14+BG14</f>
        <v>713</v>
      </c>
      <c r="D50" s="6">
        <f>C50/B50</f>
        <v>13.980392156862745</v>
      </c>
      <c r="E50" s="4">
        <v>85</v>
      </c>
      <c r="F50" s="4">
        <f>F15+N15+V15+AD14+AT14+BB14+BJ14</f>
        <v>7</v>
      </c>
      <c r="G50" s="4"/>
      <c r="H50" s="4"/>
      <c r="J50" s="3" t="s">
        <v>114</v>
      </c>
      <c r="K50" s="3"/>
      <c r="L50" s="3"/>
      <c r="M50" s="3"/>
      <c r="N50" s="3"/>
    </row>
    <row r="51" spans="1:14" x14ac:dyDescent="0.35">
      <c r="A51" t="s">
        <v>34</v>
      </c>
      <c r="B51" s="4">
        <f>B14+J14+R14+AP15+AX15+BF15</f>
        <v>30</v>
      </c>
      <c r="C51" s="4">
        <f>C14+K14+S14+AQ15+AY15+BG15</f>
        <v>257</v>
      </c>
      <c r="D51" s="6">
        <f>C51/B51</f>
        <v>8.5666666666666664</v>
      </c>
      <c r="E51" s="4">
        <v>20</v>
      </c>
      <c r="F51" s="4">
        <f>F14+N14+V14+BJ15</f>
        <v>7</v>
      </c>
      <c r="G51" s="4"/>
      <c r="H51" s="4"/>
    </row>
    <row r="52" spans="1:14" x14ac:dyDescent="0.35">
      <c r="A52" t="s">
        <v>39</v>
      </c>
      <c r="B52" s="4">
        <f>Z17+AH14+AP17+AX17+BF17</f>
        <v>32</v>
      </c>
      <c r="C52" s="4">
        <f>AA17+AI14+AQ17+AY17+BG17</f>
        <v>138</v>
      </c>
      <c r="D52" s="6">
        <f>C52/B52</f>
        <v>4.3125</v>
      </c>
      <c r="E52" s="4">
        <v>12</v>
      </c>
      <c r="F52" s="4">
        <f>AL14</f>
        <v>1</v>
      </c>
      <c r="G52" s="4"/>
      <c r="H52" s="4"/>
    </row>
    <row r="53" spans="1:14" x14ac:dyDescent="0.35">
      <c r="A53" t="s">
        <v>36</v>
      </c>
      <c r="B53" s="4">
        <f>B16+J16+R16+Z15+AH16+AP16+AX16+BF16</f>
        <v>31</v>
      </c>
      <c r="C53" s="4">
        <f>C16+K16+S16+AA15+AI16+AQ16+AY16+BG16</f>
        <v>84</v>
      </c>
      <c r="D53" s="6">
        <f t="shared" ref="D53" si="6">C53/B53</f>
        <v>2.7096774193548385</v>
      </c>
      <c r="E53" s="4">
        <v>10</v>
      </c>
      <c r="F53" s="4">
        <f>F16+N16+V16</f>
        <v>0</v>
      </c>
      <c r="G53" s="4"/>
      <c r="H53" s="4"/>
    </row>
    <row r="54" spans="1:14" x14ac:dyDescent="0.35">
      <c r="A54" t="s">
        <v>33</v>
      </c>
      <c r="B54" s="4">
        <f>B18+J17+R17+Z16+AP18+AX18+BF18</f>
        <v>18</v>
      </c>
      <c r="C54" s="4">
        <f>C18+K17+S17+AA16+AQ18+AY18+BG18</f>
        <v>37</v>
      </c>
      <c r="D54" s="6">
        <f>C54/B54</f>
        <v>2.0555555555555554</v>
      </c>
      <c r="E54" s="4">
        <v>52</v>
      </c>
      <c r="F54" s="4">
        <f>N17+V17</f>
        <v>0</v>
      </c>
      <c r="G54" s="4"/>
      <c r="H54" s="4"/>
    </row>
    <row r="55" spans="1:14" x14ac:dyDescent="0.35">
      <c r="A55" t="s">
        <v>37</v>
      </c>
      <c r="B55" s="4">
        <f>B17+Z18</f>
        <v>4</v>
      </c>
      <c r="C55" s="4">
        <f>C17+AA18</f>
        <v>14</v>
      </c>
      <c r="D55" s="6">
        <f>C55/B55</f>
        <v>3.5</v>
      </c>
      <c r="E55" s="4">
        <v>11</v>
      </c>
      <c r="F55" s="4">
        <v>0</v>
      </c>
      <c r="G55" s="4"/>
      <c r="H55" s="4"/>
    </row>
    <row r="57" spans="1:14" ht="15.5" x14ac:dyDescent="0.35">
      <c r="A57" s="2" t="s">
        <v>14</v>
      </c>
      <c r="B57" s="4"/>
      <c r="C57" s="4"/>
      <c r="D57" s="4"/>
      <c r="E57" s="4"/>
      <c r="F57" s="4"/>
      <c r="G57" s="4"/>
      <c r="H57" s="4"/>
    </row>
    <row r="58" spans="1:14" x14ac:dyDescent="0.35">
      <c r="A58" t="s">
        <v>3</v>
      </c>
      <c r="B58" s="4" t="s">
        <v>15</v>
      </c>
      <c r="C58" s="4" t="s">
        <v>7</v>
      </c>
      <c r="D58" s="4" t="s">
        <v>11</v>
      </c>
      <c r="E58" s="4" t="s">
        <v>12</v>
      </c>
      <c r="F58" s="4" t="s">
        <v>13</v>
      </c>
      <c r="G58" s="4"/>
      <c r="H58" s="4"/>
    </row>
    <row r="59" spans="1:14" x14ac:dyDescent="0.35">
      <c r="A59" t="s">
        <v>38</v>
      </c>
      <c r="B59" s="4">
        <f>B22+J22+R22+Z22+AH22+AP23+AX23+BF24</f>
        <v>9</v>
      </c>
      <c r="C59" s="4">
        <f>C22+K22+S22+AA22+AI22+AQ23+AY23+BG24</f>
        <v>125</v>
      </c>
      <c r="D59" s="6">
        <f t="shared" ref="D59" si="7">C59/B59</f>
        <v>13.888888888888889</v>
      </c>
      <c r="E59" s="4">
        <v>30</v>
      </c>
      <c r="F59" s="4">
        <f>F22+N22+V22+AL22+AT23</f>
        <v>3</v>
      </c>
      <c r="G59" s="4"/>
      <c r="H59" s="4"/>
    </row>
    <row r="60" spans="1:14" x14ac:dyDescent="0.35">
      <c r="A60" t="s">
        <v>35</v>
      </c>
      <c r="B60" s="4">
        <f>J25+R27+Z25+AX22+BF23</f>
        <v>6</v>
      </c>
      <c r="C60" s="4">
        <f>K25+S27+AA25+AY22+BG23</f>
        <v>90</v>
      </c>
      <c r="D60" s="6">
        <f t="shared" ref="D60:D68" si="8">C60/B60</f>
        <v>15</v>
      </c>
      <c r="E60" s="4">
        <v>65</v>
      </c>
      <c r="F60" s="4">
        <f>N25+BB22</f>
        <v>2</v>
      </c>
      <c r="G60" s="4"/>
      <c r="H60" s="4"/>
    </row>
    <row r="61" spans="1:14" x14ac:dyDescent="0.35">
      <c r="A61" t="s">
        <v>39</v>
      </c>
      <c r="B61" s="4">
        <f>B23+J23+R2+AP24+AX24+BF28</f>
        <v>5</v>
      </c>
      <c r="C61" s="4">
        <f>C23+K23+S23+AQ24+AY24+BG28</f>
        <v>73</v>
      </c>
      <c r="D61" s="6">
        <f t="shared" si="8"/>
        <v>14.6</v>
      </c>
      <c r="E61" s="4">
        <v>26</v>
      </c>
      <c r="F61" s="4">
        <f>F23+N23+V23</f>
        <v>0</v>
      </c>
      <c r="G61" s="4"/>
      <c r="H61" s="4"/>
    </row>
    <row r="62" spans="1:14" x14ac:dyDescent="0.35">
      <c r="A62" t="s">
        <v>63</v>
      </c>
      <c r="B62" s="4">
        <f>R25+Z23+AP22+BF26</f>
        <v>6</v>
      </c>
      <c r="C62" s="4">
        <f>S25+AA23+AQ22+BG26</f>
        <v>42</v>
      </c>
      <c r="D62" s="6">
        <f t="shared" si="8"/>
        <v>7</v>
      </c>
      <c r="E62" s="4">
        <v>16</v>
      </c>
      <c r="F62" s="4">
        <f>V25+AT22</f>
        <v>1</v>
      </c>
      <c r="G62" s="4"/>
      <c r="H62" s="4"/>
    </row>
    <row r="63" spans="1:14" x14ac:dyDescent="0.35">
      <c r="A63" t="s">
        <v>41</v>
      </c>
      <c r="B63" s="4">
        <f>R24+BF25</f>
        <v>5</v>
      </c>
      <c r="C63" s="4">
        <f>S24+BG25</f>
        <v>46</v>
      </c>
      <c r="D63" s="6">
        <f t="shared" si="8"/>
        <v>9.1999999999999993</v>
      </c>
      <c r="E63" s="4">
        <v>24</v>
      </c>
      <c r="F63" s="4">
        <f>V24</f>
        <v>1</v>
      </c>
      <c r="G63" s="4"/>
      <c r="H63" s="4"/>
    </row>
    <row r="64" spans="1:14" x14ac:dyDescent="0.35">
      <c r="A64" t="s">
        <v>57</v>
      </c>
      <c r="B64" s="4">
        <f>B25+J26+BF27</f>
        <v>6</v>
      </c>
      <c r="C64" s="4">
        <f>C25+K26+BG27</f>
        <v>26</v>
      </c>
      <c r="D64" s="6">
        <f t="shared" si="8"/>
        <v>4.333333333333333</v>
      </c>
      <c r="E64" s="4">
        <v>4</v>
      </c>
      <c r="F64" s="4">
        <f>F25+N26</f>
        <v>0</v>
      </c>
      <c r="G64" s="4"/>
      <c r="H64" s="4"/>
    </row>
    <row r="65" spans="1:8" x14ac:dyDescent="0.35">
      <c r="A65" t="s">
        <v>80</v>
      </c>
      <c r="B65" s="4">
        <f>AH23+AP25+AX25</f>
        <v>3</v>
      </c>
      <c r="C65" s="4">
        <f>AI23+AQ25+AY25</f>
        <v>25</v>
      </c>
      <c r="D65" s="6">
        <f t="shared" si="8"/>
        <v>8.3333333333333339</v>
      </c>
      <c r="E65" s="4">
        <v>13</v>
      </c>
      <c r="F65" s="4">
        <v>0</v>
      </c>
      <c r="G65" s="4"/>
      <c r="H65" s="4"/>
    </row>
    <row r="66" spans="1:8" x14ac:dyDescent="0.35">
      <c r="A66" t="s">
        <v>40</v>
      </c>
      <c r="B66" s="4">
        <f>B24+J24</f>
        <v>2</v>
      </c>
      <c r="C66" s="4">
        <f>C24+K24</f>
        <v>26</v>
      </c>
      <c r="D66" s="6">
        <f t="shared" si="8"/>
        <v>13</v>
      </c>
      <c r="E66" s="4">
        <v>13</v>
      </c>
      <c r="F66" s="4">
        <f>F24+N24</f>
        <v>1</v>
      </c>
    </row>
    <row r="67" spans="1:8" x14ac:dyDescent="0.35">
      <c r="A67" t="s">
        <v>34</v>
      </c>
      <c r="B67" s="4">
        <f>AP26+BF22</f>
        <v>4</v>
      </c>
      <c r="C67" s="4">
        <f>AQ26+BG22</f>
        <v>22</v>
      </c>
      <c r="D67" s="6">
        <f t="shared" si="8"/>
        <v>5.5</v>
      </c>
      <c r="E67" s="4">
        <v>18</v>
      </c>
      <c r="F67" s="4">
        <v>0</v>
      </c>
    </row>
    <row r="68" spans="1:8" x14ac:dyDescent="0.35">
      <c r="A68" t="s">
        <v>36</v>
      </c>
      <c r="B68" s="4">
        <f>R26+Z24+AH24</f>
        <v>2</v>
      </c>
      <c r="C68" s="4">
        <f>S26+AA24+AI24</f>
        <v>10</v>
      </c>
      <c r="D68" s="6">
        <f t="shared" si="8"/>
        <v>5</v>
      </c>
      <c r="E68" s="4">
        <v>9</v>
      </c>
      <c r="F68" s="4">
        <f>V26</f>
        <v>0</v>
      </c>
    </row>
    <row r="70" spans="1:8" ht="15.5" x14ac:dyDescent="0.35">
      <c r="A70" s="2" t="s">
        <v>16</v>
      </c>
      <c r="B70" s="4"/>
      <c r="C70" s="4"/>
      <c r="D70" s="4"/>
      <c r="E70" s="4"/>
      <c r="F70" s="4"/>
      <c r="G70" s="4"/>
      <c r="H70" s="4"/>
    </row>
    <row r="71" spans="1:8" x14ac:dyDescent="0.35">
      <c r="A71" t="s">
        <v>3</v>
      </c>
      <c r="B71" s="4" t="s">
        <v>17</v>
      </c>
      <c r="C71" s="4" t="s">
        <v>18</v>
      </c>
      <c r="D71" s="4" t="s">
        <v>19</v>
      </c>
      <c r="E71" s="4"/>
      <c r="F71" s="4"/>
      <c r="G71" s="4"/>
      <c r="H71" s="4"/>
    </row>
    <row r="72" spans="1:8" x14ac:dyDescent="0.35">
      <c r="A72" t="s">
        <v>41</v>
      </c>
      <c r="B72" s="4">
        <f>B32+J32+R32+Z32+AH32+AP32+BF32</f>
        <v>17</v>
      </c>
      <c r="C72" s="4">
        <f>C32+K32+S32+AA32+BG32</f>
        <v>5</v>
      </c>
      <c r="D72" s="5">
        <f>C72/B72</f>
        <v>0.29411764705882354</v>
      </c>
      <c r="E72" s="4"/>
      <c r="F72" s="4"/>
      <c r="G72" s="4"/>
      <c r="H72" s="4"/>
    </row>
    <row r="73" spans="1:8" x14ac:dyDescent="0.35">
      <c r="B73" s="4"/>
      <c r="C73" s="4"/>
      <c r="D73" s="4"/>
      <c r="E73" s="4"/>
      <c r="F73" s="4"/>
      <c r="G73" s="4"/>
      <c r="H73" s="4"/>
    </row>
    <row r="74" spans="1:8" ht="15.5" x14ac:dyDescent="0.35">
      <c r="A74" s="2" t="s">
        <v>20</v>
      </c>
      <c r="B74" s="4"/>
      <c r="C74" s="4"/>
      <c r="D74" s="4"/>
      <c r="E74" s="4"/>
      <c r="F74" s="4"/>
      <c r="G74" s="4"/>
      <c r="H74" s="4"/>
    </row>
    <row r="75" spans="1:8" x14ac:dyDescent="0.35">
      <c r="A75" t="s">
        <v>3</v>
      </c>
      <c r="B75" s="4" t="s">
        <v>9</v>
      </c>
      <c r="C75" s="4" t="s">
        <v>7</v>
      </c>
      <c r="D75" s="4" t="s">
        <v>21</v>
      </c>
      <c r="E75" s="4" t="s">
        <v>22</v>
      </c>
      <c r="F75" s="4" t="s">
        <v>24</v>
      </c>
      <c r="G75" s="4" t="s">
        <v>13</v>
      </c>
      <c r="H75" s="4" t="s">
        <v>23</v>
      </c>
    </row>
    <row r="76" spans="1:8" x14ac:dyDescent="0.35">
      <c r="A76" t="s">
        <v>42</v>
      </c>
      <c r="B76" s="4"/>
      <c r="C76" s="4"/>
      <c r="D76" s="4"/>
      <c r="E76" s="4">
        <v>1</v>
      </c>
      <c r="F76" s="4"/>
      <c r="G76" s="4"/>
      <c r="H76" s="4"/>
    </row>
    <row r="77" spans="1:8" x14ac:dyDescent="0.35">
      <c r="A77" t="s">
        <v>56</v>
      </c>
      <c r="B77" s="4">
        <v>2</v>
      </c>
      <c r="C77" s="4">
        <v>125</v>
      </c>
      <c r="D77" s="4"/>
      <c r="E77" s="4"/>
      <c r="F77" s="4"/>
      <c r="G77" s="4">
        <v>2</v>
      </c>
    </row>
    <row r="78" spans="1:8" x14ac:dyDescent="0.35">
      <c r="A78" t="s">
        <v>58</v>
      </c>
      <c r="E78" s="4">
        <v>1</v>
      </c>
    </row>
    <row r="79" spans="1:8" x14ac:dyDescent="0.35">
      <c r="A79" t="s">
        <v>64</v>
      </c>
      <c r="B79" s="4">
        <v>1</v>
      </c>
      <c r="C79" s="4">
        <v>0</v>
      </c>
      <c r="D79" s="4"/>
      <c r="E79" s="4"/>
    </row>
    <row r="80" spans="1:8" x14ac:dyDescent="0.35">
      <c r="A80" t="s">
        <v>39</v>
      </c>
      <c r="B80" s="4"/>
      <c r="C80" s="4"/>
      <c r="D80" s="4"/>
      <c r="E80" s="4">
        <v>3</v>
      </c>
    </row>
    <row r="81" spans="1:6" x14ac:dyDescent="0.35">
      <c r="A81" t="s">
        <v>65</v>
      </c>
      <c r="B81" s="4"/>
      <c r="C81" s="4"/>
      <c r="D81" s="4"/>
      <c r="E81" s="4">
        <v>1</v>
      </c>
    </row>
    <row r="82" spans="1:6" x14ac:dyDescent="0.35">
      <c r="A82" t="s">
        <v>66</v>
      </c>
      <c r="B82" s="4"/>
      <c r="C82" s="4"/>
      <c r="D82" s="4"/>
      <c r="E82" s="4">
        <v>1</v>
      </c>
    </row>
    <row r="83" spans="1:6" x14ac:dyDescent="0.35">
      <c r="A83" t="s">
        <v>73</v>
      </c>
      <c r="B83" s="4"/>
      <c r="C83" s="4"/>
      <c r="D83" s="4"/>
      <c r="E83" s="4">
        <v>1</v>
      </c>
    </row>
    <row r="84" spans="1:6" x14ac:dyDescent="0.35">
      <c r="A84" t="s">
        <v>74</v>
      </c>
      <c r="B84" s="4"/>
      <c r="C84" s="4"/>
      <c r="D84" s="4"/>
      <c r="E84" s="4">
        <v>1</v>
      </c>
    </row>
    <row r="85" spans="1:6" x14ac:dyDescent="0.35">
      <c r="A85" t="s">
        <v>35</v>
      </c>
      <c r="B85" s="4">
        <v>3</v>
      </c>
      <c r="C85" s="4">
        <v>30</v>
      </c>
    </row>
    <row r="86" spans="1:6" x14ac:dyDescent="0.35">
      <c r="A86" t="s">
        <v>80</v>
      </c>
      <c r="B86" s="4">
        <v>1</v>
      </c>
      <c r="C86" s="4">
        <v>5</v>
      </c>
      <c r="E86" s="4">
        <v>1</v>
      </c>
    </row>
    <row r="87" spans="1:6" x14ac:dyDescent="0.35">
      <c r="A87" t="s">
        <v>36</v>
      </c>
      <c r="E87" s="4">
        <v>1</v>
      </c>
    </row>
    <row r="88" spans="1:6" x14ac:dyDescent="0.35">
      <c r="A88" t="s">
        <v>88</v>
      </c>
      <c r="E88" s="4">
        <v>1</v>
      </c>
    </row>
    <row r="90" spans="1:6" ht="15.5" x14ac:dyDescent="0.35">
      <c r="A90" s="2" t="s">
        <v>28</v>
      </c>
    </row>
    <row r="91" spans="1:6" x14ac:dyDescent="0.35">
      <c r="A91" t="s">
        <v>3</v>
      </c>
      <c r="B91" t="s">
        <v>29</v>
      </c>
      <c r="C91" t="s">
        <v>7</v>
      </c>
      <c r="D91" t="s">
        <v>11</v>
      </c>
      <c r="E91" t="s">
        <v>12</v>
      </c>
      <c r="F91" t="s">
        <v>13</v>
      </c>
    </row>
  </sheetData>
  <mergeCells count="10">
    <mergeCell ref="BE5:BK5"/>
    <mergeCell ref="A40:H40"/>
    <mergeCell ref="J40:N40"/>
    <mergeCell ref="I5:O5"/>
    <mergeCell ref="Q5:W5"/>
    <mergeCell ref="AW5:BC5"/>
    <mergeCell ref="AO5:AU5"/>
    <mergeCell ref="AG5:AM5"/>
    <mergeCell ref="Y5:AE5"/>
    <mergeCell ref="A5:G5"/>
  </mergeCells>
  <printOptions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2016-08-31T18:26:15Z</cp:lastPrinted>
  <dcterms:created xsi:type="dcterms:W3CDTF">2016-08-22T13:05:43Z</dcterms:created>
  <dcterms:modified xsi:type="dcterms:W3CDTF">2017-09-29T02:00:32Z</dcterms:modified>
</cp:coreProperties>
</file>